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ames\Desktop\Black Rail Stuff\Data\2015\"/>
    </mc:Choice>
  </mc:AlternateContent>
  <bookViews>
    <workbookView xWindow="0" yWindow="0" windowWidth="25590" windowHeight="18390" tabRatio="500" activeTab="1"/>
  </bookViews>
  <sheets>
    <sheet name="Week1(A)_AM" sheetId="1" r:id="rId1"/>
    <sheet name="Week1(A)_PM" sheetId="3" r:id="rId2"/>
    <sheet name="Week2(A)_AM" sheetId="4" r:id="rId3"/>
    <sheet name="Week2(A)_PM" sheetId="5" r:id="rId4"/>
    <sheet name="Week3(A)_AM" sheetId="6" r:id="rId5"/>
    <sheet name="Week3_PM" sheetId="7" r:id="rId6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E4" i="7" l="1"/>
  <c r="CH99" i="7"/>
  <c r="CG99" i="7"/>
  <c r="CF99" i="7"/>
  <c r="CE99" i="7"/>
  <c r="CH98" i="7"/>
  <c r="CG98" i="7"/>
  <c r="CF98" i="7"/>
  <c r="CE98" i="7"/>
  <c r="CH97" i="7"/>
  <c r="CG97" i="7"/>
  <c r="CF97" i="7"/>
  <c r="CE97" i="7"/>
  <c r="CH96" i="7"/>
  <c r="CG96" i="7"/>
  <c r="CF96" i="7"/>
  <c r="CE96" i="7"/>
  <c r="CH95" i="7"/>
  <c r="CG95" i="7"/>
  <c r="CF95" i="7"/>
  <c r="CE95" i="7"/>
  <c r="CH94" i="7"/>
  <c r="CG94" i="7"/>
  <c r="CF94" i="7"/>
  <c r="CE94" i="7"/>
  <c r="CH93" i="7"/>
  <c r="CG93" i="7"/>
  <c r="CF93" i="7"/>
  <c r="CE93" i="7"/>
  <c r="CH92" i="7"/>
  <c r="CG92" i="7"/>
  <c r="CF92" i="7"/>
  <c r="CE92" i="7"/>
  <c r="CH91" i="7"/>
  <c r="CG91" i="7"/>
  <c r="CF91" i="7"/>
  <c r="CE91" i="7"/>
  <c r="CH90" i="7"/>
  <c r="CG90" i="7"/>
  <c r="CF90" i="7"/>
  <c r="CE90" i="7"/>
  <c r="CH89" i="7"/>
  <c r="CG89" i="7"/>
  <c r="CF89" i="7"/>
  <c r="CE89" i="7"/>
  <c r="CH88" i="7"/>
  <c r="CG88" i="7"/>
  <c r="CF88" i="7"/>
  <c r="CE88" i="7"/>
  <c r="CH87" i="7"/>
  <c r="CG87" i="7"/>
  <c r="CF87" i="7"/>
  <c r="CE87" i="7"/>
  <c r="CH86" i="7"/>
  <c r="CG86" i="7"/>
  <c r="CF86" i="7"/>
  <c r="CE86" i="7"/>
  <c r="CH85" i="7"/>
  <c r="CG85" i="7"/>
  <c r="CF85" i="7"/>
  <c r="CE85" i="7"/>
  <c r="CH84" i="7"/>
  <c r="CG84" i="7"/>
  <c r="CF84" i="7"/>
  <c r="CE84" i="7"/>
  <c r="CH83" i="7"/>
  <c r="CG83" i="7"/>
  <c r="CF83" i="7"/>
  <c r="CE83" i="7"/>
  <c r="CH82" i="7"/>
  <c r="CG82" i="7"/>
  <c r="CF82" i="7"/>
  <c r="CE82" i="7"/>
  <c r="CH81" i="7"/>
  <c r="CG81" i="7"/>
  <c r="CF81" i="7"/>
  <c r="CE81" i="7"/>
  <c r="CH80" i="7"/>
  <c r="CG80" i="7"/>
  <c r="CF80" i="7"/>
  <c r="CE80" i="7"/>
  <c r="CH79" i="7"/>
  <c r="CG79" i="7"/>
  <c r="CF79" i="7"/>
  <c r="CE79" i="7"/>
  <c r="CH78" i="7"/>
  <c r="CG78" i="7"/>
  <c r="CF78" i="7"/>
  <c r="CE78" i="7"/>
  <c r="CH77" i="7"/>
  <c r="CG77" i="7"/>
  <c r="CF77" i="7"/>
  <c r="CE77" i="7"/>
  <c r="CH76" i="7"/>
  <c r="CG76" i="7"/>
  <c r="CF76" i="7"/>
  <c r="CE76" i="7"/>
  <c r="CH75" i="7"/>
  <c r="CG75" i="7"/>
  <c r="CF75" i="7"/>
  <c r="CE75" i="7"/>
  <c r="CH74" i="7"/>
  <c r="CG74" i="7"/>
  <c r="CF74" i="7"/>
  <c r="CE74" i="7"/>
  <c r="CH73" i="7"/>
  <c r="CG73" i="7"/>
  <c r="CF73" i="7"/>
  <c r="CE73" i="7"/>
  <c r="CH72" i="7"/>
  <c r="CG72" i="7"/>
  <c r="CF72" i="7"/>
  <c r="CE72" i="7"/>
  <c r="CH71" i="7"/>
  <c r="CG71" i="7"/>
  <c r="CF71" i="7"/>
  <c r="CE71" i="7"/>
  <c r="CH70" i="7"/>
  <c r="CG70" i="7"/>
  <c r="CF70" i="7"/>
  <c r="CE70" i="7"/>
  <c r="CH69" i="7"/>
  <c r="CG69" i="7"/>
  <c r="CF69" i="7"/>
  <c r="CE69" i="7"/>
  <c r="CH68" i="7"/>
  <c r="CG68" i="7"/>
  <c r="CF68" i="7"/>
  <c r="CE68" i="7"/>
  <c r="CH67" i="7"/>
  <c r="CG67" i="7"/>
  <c r="CF67" i="7"/>
  <c r="CE67" i="7"/>
  <c r="CH66" i="7"/>
  <c r="CG66" i="7"/>
  <c r="CF66" i="7"/>
  <c r="CE66" i="7"/>
  <c r="CH65" i="7"/>
  <c r="CG65" i="7"/>
  <c r="CF65" i="7"/>
  <c r="CE65" i="7"/>
  <c r="CH64" i="7"/>
  <c r="CG64" i="7"/>
  <c r="CF64" i="7"/>
  <c r="CE64" i="7"/>
  <c r="CH63" i="7"/>
  <c r="CG63" i="7"/>
  <c r="CF63" i="7"/>
  <c r="CE63" i="7"/>
  <c r="CH62" i="7"/>
  <c r="CG62" i="7"/>
  <c r="CF62" i="7"/>
  <c r="CE62" i="7"/>
  <c r="CH61" i="7"/>
  <c r="CG61" i="7"/>
  <c r="CF61" i="7"/>
  <c r="CE61" i="7"/>
  <c r="CH60" i="7"/>
  <c r="CG60" i="7"/>
  <c r="CF60" i="7"/>
  <c r="CE60" i="7"/>
  <c r="CH59" i="7"/>
  <c r="CG59" i="7"/>
  <c r="CF59" i="7"/>
  <c r="CE59" i="7"/>
  <c r="CH58" i="7"/>
  <c r="CG58" i="7"/>
  <c r="CF58" i="7"/>
  <c r="CE58" i="7"/>
  <c r="CH57" i="7"/>
  <c r="CG57" i="7"/>
  <c r="CF57" i="7"/>
  <c r="CE57" i="7"/>
  <c r="CH56" i="7"/>
  <c r="CG56" i="7"/>
  <c r="CF56" i="7"/>
  <c r="CE56" i="7"/>
  <c r="CH55" i="7"/>
  <c r="CG55" i="7"/>
  <c r="CF55" i="7"/>
  <c r="CE55" i="7"/>
  <c r="CH54" i="7"/>
  <c r="CG54" i="7"/>
  <c r="CF54" i="7"/>
  <c r="CE54" i="7"/>
  <c r="CH53" i="7"/>
  <c r="CG53" i="7"/>
  <c r="CF53" i="7"/>
  <c r="CE53" i="7"/>
  <c r="CH52" i="7"/>
  <c r="CG52" i="7"/>
  <c r="CF52" i="7"/>
  <c r="CE52" i="7"/>
  <c r="CH51" i="7"/>
  <c r="CG51" i="7"/>
  <c r="CF51" i="7"/>
  <c r="CE51" i="7"/>
  <c r="CH50" i="7"/>
  <c r="CG50" i="7"/>
  <c r="CF50" i="7"/>
  <c r="CE50" i="7"/>
  <c r="CH49" i="7"/>
  <c r="CG49" i="7"/>
  <c r="CF49" i="7"/>
  <c r="CE49" i="7"/>
  <c r="CH48" i="7"/>
  <c r="CG48" i="7"/>
  <c r="CF48" i="7"/>
  <c r="CE48" i="7"/>
  <c r="CH47" i="7"/>
  <c r="CG47" i="7"/>
  <c r="CF47" i="7"/>
  <c r="CE47" i="7"/>
  <c r="CH46" i="7"/>
  <c r="CG46" i="7"/>
  <c r="CF46" i="7"/>
  <c r="CE46" i="7"/>
  <c r="CH45" i="7"/>
  <c r="CG45" i="7"/>
  <c r="CF45" i="7"/>
  <c r="CE45" i="7"/>
  <c r="CH44" i="7"/>
  <c r="CG44" i="7"/>
  <c r="CF44" i="7"/>
  <c r="CE44" i="7"/>
  <c r="CH43" i="7"/>
  <c r="CG43" i="7"/>
  <c r="CF43" i="7"/>
  <c r="CE43" i="7"/>
  <c r="CH42" i="7"/>
  <c r="CG42" i="7"/>
  <c r="CF42" i="7"/>
  <c r="CE42" i="7"/>
  <c r="CH41" i="7"/>
  <c r="CG41" i="7"/>
  <c r="CF41" i="7"/>
  <c r="CE41" i="7"/>
  <c r="CH40" i="7"/>
  <c r="CG40" i="7"/>
  <c r="CF40" i="7"/>
  <c r="CE40" i="7"/>
  <c r="CH39" i="7"/>
  <c r="CG39" i="7"/>
  <c r="CF39" i="7"/>
  <c r="CE39" i="7"/>
  <c r="CH38" i="7"/>
  <c r="CG38" i="7"/>
  <c r="CF38" i="7"/>
  <c r="CE38" i="7"/>
  <c r="CH37" i="7"/>
  <c r="CG37" i="7"/>
  <c r="CF37" i="7"/>
  <c r="CE37" i="7"/>
  <c r="CH36" i="7"/>
  <c r="CG36" i="7"/>
  <c r="CF36" i="7"/>
  <c r="CE36" i="7"/>
  <c r="CH35" i="7"/>
  <c r="CG35" i="7"/>
  <c r="CF35" i="7"/>
  <c r="CE35" i="7"/>
  <c r="CH34" i="7"/>
  <c r="CG34" i="7"/>
  <c r="CF34" i="7"/>
  <c r="CE34" i="7"/>
  <c r="CH33" i="7"/>
  <c r="CG33" i="7"/>
  <c r="CF33" i="7"/>
  <c r="CE33" i="7"/>
  <c r="CH32" i="7"/>
  <c r="CG32" i="7"/>
  <c r="CF32" i="7"/>
  <c r="CE32" i="7"/>
  <c r="CH31" i="7"/>
  <c r="CG31" i="7"/>
  <c r="CF31" i="7"/>
  <c r="CE31" i="7"/>
  <c r="CH30" i="7"/>
  <c r="CG30" i="7"/>
  <c r="CF30" i="7"/>
  <c r="CE30" i="7"/>
  <c r="CH29" i="7"/>
  <c r="CG29" i="7"/>
  <c r="CF29" i="7"/>
  <c r="CE29" i="7"/>
  <c r="CH28" i="7"/>
  <c r="CG28" i="7"/>
  <c r="CF28" i="7"/>
  <c r="CE28" i="7"/>
  <c r="CH27" i="7"/>
  <c r="CG27" i="7"/>
  <c r="CF27" i="7"/>
  <c r="CE27" i="7"/>
  <c r="CH26" i="7"/>
  <c r="CG26" i="7"/>
  <c r="CF26" i="7"/>
  <c r="CE26" i="7"/>
  <c r="CH25" i="7"/>
  <c r="CG25" i="7"/>
  <c r="CF25" i="7"/>
  <c r="CE25" i="7"/>
  <c r="CH24" i="7"/>
  <c r="CG24" i="7"/>
  <c r="CF24" i="7"/>
  <c r="CE24" i="7"/>
  <c r="CH23" i="7"/>
  <c r="CG23" i="7"/>
  <c r="CF23" i="7"/>
  <c r="CE23" i="7"/>
  <c r="CH22" i="7"/>
  <c r="CG22" i="7"/>
  <c r="CF22" i="7"/>
  <c r="CE22" i="7"/>
  <c r="CH21" i="7"/>
  <c r="CG21" i="7"/>
  <c r="CF21" i="7"/>
  <c r="CE21" i="7"/>
  <c r="CH20" i="7"/>
  <c r="CG20" i="7"/>
  <c r="CF20" i="7"/>
  <c r="CE20" i="7"/>
  <c r="CH19" i="7"/>
  <c r="CG19" i="7"/>
  <c r="CF19" i="7"/>
  <c r="CE19" i="7"/>
  <c r="CH18" i="7"/>
  <c r="CG18" i="7"/>
  <c r="CF18" i="7"/>
  <c r="CE18" i="7"/>
  <c r="CH17" i="7"/>
  <c r="CG17" i="7"/>
  <c r="CF17" i="7"/>
  <c r="CE17" i="7"/>
  <c r="CH16" i="7"/>
  <c r="CG16" i="7"/>
  <c r="CF16" i="7"/>
  <c r="CE16" i="7"/>
  <c r="CH15" i="7"/>
  <c r="CG15" i="7"/>
  <c r="CF15" i="7"/>
  <c r="CE15" i="7"/>
  <c r="CH14" i="7"/>
  <c r="CG14" i="7"/>
  <c r="CF14" i="7"/>
  <c r="CE14" i="7"/>
  <c r="CH13" i="7"/>
  <c r="CG13" i="7"/>
  <c r="CF13" i="7"/>
  <c r="CE13" i="7"/>
  <c r="CH12" i="7"/>
  <c r="CG12" i="7"/>
  <c r="CF12" i="7"/>
  <c r="CE12" i="7"/>
  <c r="CH11" i="7"/>
  <c r="CG11" i="7"/>
  <c r="CF11" i="7"/>
  <c r="CE11" i="7"/>
  <c r="CH10" i="7"/>
  <c r="CG10" i="7"/>
  <c r="CF10" i="7"/>
  <c r="CE10" i="7"/>
  <c r="CH9" i="7"/>
  <c r="CG9" i="7"/>
  <c r="CF9" i="7"/>
  <c r="CE9" i="7"/>
  <c r="CH8" i="7"/>
  <c r="CG8" i="7"/>
  <c r="CF8" i="7"/>
  <c r="CE8" i="7"/>
  <c r="CH7" i="7"/>
  <c r="CG7" i="7"/>
  <c r="CF7" i="7"/>
  <c r="CE7" i="7"/>
  <c r="CH6" i="7"/>
  <c r="CG6" i="7"/>
  <c r="CF6" i="7"/>
  <c r="CE6" i="7"/>
  <c r="CH5" i="7"/>
  <c r="CG5" i="7"/>
  <c r="CF5" i="7"/>
  <c r="CE5" i="7"/>
  <c r="CH4" i="7"/>
  <c r="CG4" i="7"/>
  <c r="CF4" i="7"/>
  <c r="CE4" i="6"/>
  <c r="CH99" i="6"/>
  <c r="CG99" i="6"/>
  <c r="CF99" i="6"/>
  <c r="CE99" i="6"/>
  <c r="CH98" i="6"/>
  <c r="CG98" i="6"/>
  <c r="CF98" i="6"/>
  <c r="CE98" i="6"/>
  <c r="CH97" i="6"/>
  <c r="CG97" i="6"/>
  <c r="CF97" i="6"/>
  <c r="CE97" i="6"/>
  <c r="CH96" i="6"/>
  <c r="CG96" i="6"/>
  <c r="CF96" i="6"/>
  <c r="CE96" i="6"/>
  <c r="CH95" i="6"/>
  <c r="CG95" i="6"/>
  <c r="CF95" i="6"/>
  <c r="CE95" i="6"/>
  <c r="CH94" i="6"/>
  <c r="CG94" i="6"/>
  <c r="CF94" i="6"/>
  <c r="CE94" i="6"/>
  <c r="CH93" i="6"/>
  <c r="CG93" i="6"/>
  <c r="CF93" i="6"/>
  <c r="CE93" i="6"/>
  <c r="CH92" i="6"/>
  <c r="CG92" i="6"/>
  <c r="CF92" i="6"/>
  <c r="CE92" i="6"/>
  <c r="CH91" i="6"/>
  <c r="CG91" i="6"/>
  <c r="CF91" i="6"/>
  <c r="CE91" i="6"/>
  <c r="CH90" i="6"/>
  <c r="CG90" i="6"/>
  <c r="CF90" i="6"/>
  <c r="CE90" i="6"/>
  <c r="CH89" i="6"/>
  <c r="CG89" i="6"/>
  <c r="CF89" i="6"/>
  <c r="CE89" i="6"/>
  <c r="CH88" i="6"/>
  <c r="CG88" i="6"/>
  <c r="CF88" i="6"/>
  <c r="CE88" i="6"/>
  <c r="CH87" i="6"/>
  <c r="CG87" i="6"/>
  <c r="CF87" i="6"/>
  <c r="CE87" i="6"/>
  <c r="CH86" i="6"/>
  <c r="CG86" i="6"/>
  <c r="CF86" i="6"/>
  <c r="CE86" i="6"/>
  <c r="CH85" i="6"/>
  <c r="CG85" i="6"/>
  <c r="CF85" i="6"/>
  <c r="CE85" i="6"/>
  <c r="CH84" i="6"/>
  <c r="CG84" i="6"/>
  <c r="CF84" i="6"/>
  <c r="CE84" i="6"/>
  <c r="CH83" i="6"/>
  <c r="CG83" i="6"/>
  <c r="CF83" i="6"/>
  <c r="CE83" i="6"/>
  <c r="CH82" i="6"/>
  <c r="CG82" i="6"/>
  <c r="CF82" i="6"/>
  <c r="CE82" i="6"/>
  <c r="CH81" i="6"/>
  <c r="CG81" i="6"/>
  <c r="CF81" i="6"/>
  <c r="CE81" i="6"/>
  <c r="CH80" i="6"/>
  <c r="CG80" i="6"/>
  <c r="CF80" i="6"/>
  <c r="CE80" i="6"/>
  <c r="CH79" i="6"/>
  <c r="CG79" i="6"/>
  <c r="CF79" i="6"/>
  <c r="CE79" i="6"/>
  <c r="CH78" i="6"/>
  <c r="CG78" i="6"/>
  <c r="CF78" i="6"/>
  <c r="CE78" i="6"/>
  <c r="CH77" i="6"/>
  <c r="CG77" i="6"/>
  <c r="CF77" i="6"/>
  <c r="CE77" i="6"/>
  <c r="CH76" i="6"/>
  <c r="CG76" i="6"/>
  <c r="CF76" i="6"/>
  <c r="CE76" i="6"/>
  <c r="CH75" i="6"/>
  <c r="CG75" i="6"/>
  <c r="CF75" i="6"/>
  <c r="CE75" i="6"/>
  <c r="CH74" i="6"/>
  <c r="CG74" i="6"/>
  <c r="CF74" i="6"/>
  <c r="CE74" i="6"/>
  <c r="CH73" i="6"/>
  <c r="CG73" i="6"/>
  <c r="CF73" i="6"/>
  <c r="CE73" i="6"/>
  <c r="CH72" i="6"/>
  <c r="CG72" i="6"/>
  <c r="CF72" i="6"/>
  <c r="CE72" i="6"/>
  <c r="CH71" i="6"/>
  <c r="CG71" i="6"/>
  <c r="CF71" i="6"/>
  <c r="CE71" i="6"/>
  <c r="CH70" i="6"/>
  <c r="CG70" i="6"/>
  <c r="CF70" i="6"/>
  <c r="CE70" i="6"/>
  <c r="CH69" i="6"/>
  <c r="CG69" i="6"/>
  <c r="CF69" i="6"/>
  <c r="CE69" i="6"/>
  <c r="CH68" i="6"/>
  <c r="CG68" i="6"/>
  <c r="CF68" i="6"/>
  <c r="CE68" i="6"/>
  <c r="CH67" i="6"/>
  <c r="CG67" i="6"/>
  <c r="CF67" i="6"/>
  <c r="CE67" i="6"/>
  <c r="CH66" i="6"/>
  <c r="CG66" i="6"/>
  <c r="CF66" i="6"/>
  <c r="CE66" i="6"/>
  <c r="CH65" i="6"/>
  <c r="CG65" i="6"/>
  <c r="CF65" i="6"/>
  <c r="CE65" i="6"/>
  <c r="CH64" i="6"/>
  <c r="CG64" i="6"/>
  <c r="CF64" i="6"/>
  <c r="CE64" i="6"/>
  <c r="CH63" i="6"/>
  <c r="CG63" i="6"/>
  <c r="CF63" i="6"/>
  <c r="CE63" i="6"/>
  <c r="CH62" i="6"/>
  <c r="CG62" i="6"/>
  <c r="CF62" i="6"/>
  <c r="CE62" i="6"/>
  <c r="CH61" i="6"/>
  <c r="CG61" i="6"/>
  <c r="CF61" i="6"/>
  <c r="CE61" i="6"/>
  <c r="CH60" i="6"/>
  <c r="CG60" i="6"/>
  <c r="CF60" i="6"/>
  <c r="CE60" i="6"/>
  <c r="CH59" i="6"/>
  <c r="CG59" i="6"/>
  <c r="CF59" i="6"/>
  <c r="CE59" i="6"/>
  <c r="CH58" i="6"/>
  <c r="CG58" i="6"/>
  <c r="CF58" i="6"/>
  <c r="CE58" i="6"/>
  <c r="CH57" i="6"/>
  <c r="CG57" i="6"/>
  <c r="CF57" i="6"/>
  <c r="CE57" i="6"/>
  <c r="CH56" i="6"/>
  <c r="CG56" i="6"/>
  <c r="CF56" i="6"/>
  <c r="CE56" i="6"/>
  <c r="CH55" i="6"/>
  <c r="CG55" i="6"/>
  <c r="CF55" i="6"/>
  <c r="CE55" i="6"/>
  <c r="CH54" i="6"/>
  <c r="CG54" i="6"/>
  <c r="CF54" i="6"/>
  <c r="CE54" i="6"/>
  <c r="CH53" i="6"/>
  <c r="CG53" i="6"/>
  <c r="CF53" i="6"/>
  <c r="CE53" i="6"/>
  <c r="CH52" i="6"/>
  <c r="CG52" i="6"/>
  <c r="CF52" i="6"/>
  <c r="CE52" i="6"/>
  <c r="CH51" i="6"/>
  <c r="CG51" i="6"/>
  <c r="CF51" i="6"/>
  <c r="CE51" i="6"/>
  <c r="CH50" i="6"/>
  <c r="CG50" i="6"/>
  <c r="CF50" i="6"/>
  <c r="CE50" i="6"/>
  <c r="CH49" i="6"/>
  <c r="CG49" i="6"/>
  <c r="CF49" i="6"/>
  <c r="CE49" i="6"/>
  <c r="CH48" i="6"/>
  <c r="CG48" i="6"/>
  <c r="CF48" i="6"/>
  <c r="CE48" i="6"/>
  <c r="CH47" i="6"/>
  <c r="CG47" i="6"/>
  <c r="CF47" i="6"/>
  <c r="CE47" i="6"/>
  <c r="CH46" i="6"/>
  <c r="CG46" i="6"/>
  <c r="CF46" i="6"/>
  <c r="CE46" i="6"/>
  <c r="CH45" i="6"/>
  <c r="CG45" i="6"/>
  <c r="CF45" i="6"/>
  <c r="CE45" i="6"/>
  <c r="CH44" i="6"/>
  <c r="CG44" i="6"/>
  <c r="CF44" i="6"/>
  <c r="CE44" i="6"/>
  <c r="CH43" i="6"/>
  <c r="CG43" i="6"/>
  <c r="CF43" i="6"/>
  <c r="CE43" i="6"/>
  <c r="CH42" i="6"/>
  <c r="CG42" i="6"/>
  <c r="CF42" i="6"/>
  <c r="CE42" i="6"/>
  <c r="CH41" i="6"/>
  <c r="CG41" i="6"/>
  <c r="CF41" i="6"/>
  <c r="CE41" i="6"/>
  <c r="CH40" i="6"/>
  <c r="CG40" i="6"/>
  <c r="CF40" i="6"/>
  <c r="CE40" i="6"/>
  <c r="CH39" i="6"/>
  <c r="CG39" i="6"/>
  <c r="CF39" i="6"/>
  <c r="CE39" i="6"/>
  <c r="CH38" i="6"/>
  <c r="CG38" i="6"/>
  <c r="CF38" i="6"/>
  <c r="CE38" i="6"/>
  <c r="CH37" i="6"/>
  <c r="CG37" i="6"/>
  <c r="CF37" i="6"/>
  <c r="CE37" i="6"/>
  <c r="CH36" i="6"/>
  <c r="CG36" i="6"/>
  <c r="CF36" i="6"/>
  <c r="CE36" i="6"/>
  <c r="CH35" i="6"/>
  <c r="CG35" i="6"/>
  <c r="CF35" i="6"/>
  <c r="CE35" i="6"/>
  <c r="CH34" i="6"/>
  <c r="CG34" i="6"/>
  <c r="CF34" i="6"/>
  <c r="CE34" i="6"/>
  <c r="CH33" i="6"/>
  <c r="CG33" i="6"/>
  <c r="CF33" i="6"/>
  <c r="CE33" i="6"/>
  <c r="CH32" i="6"/>
  <c r="CG32" i="6"/>
  <c r="CF32" i="6"/>
  <c r="CE32" i="6"/>
  <c r="CH31" i="6"/>
  <c r="CG31" i="6"/>
  <c r="CF31" i="6"/>
  <c r="CE31" i="6"/>
  <c r="CH30" i="6"/>
  <c r="CG30" i="6"/>
  <c r="CF30" i="6"/>
  <c r="CE30" i="6"/>
  <c r="CH29" i="6"/>
  <c r="CG29" i="6"/>
  <c r="CF29" i="6"/>
  <c r="CE29" i="6"/>
  <c r="CH28" i="6"/>
  <c r="CG28" i="6"/>
  <c r="CF28" i="6"/>
  <c r="CE28" i="6"/>
  <c r="CH27" i="6"/>
  <c r="CG27" i="6"/>
  <c r="CF27" i="6"/>
  <c r="CE27" i="6"/>
  <c r="CH26" i="6"/>
  <c r="CG26" i="6"/>
  <c r="CF26" i="6"/>
  <c r="CE26" i="6"/>
  <c r="CH25" i="6"/>
  <c r="CG25" i="6"/>
  <c r="CF25" i="6"/>
  <c r="CE25" i="6"/>
  <c r="CH24" i="6"/>
  <c r="CG24" i="6"/>
  <c r="CF24" i="6"/>
  <c r="CE24" i="6"/>
  <c r="CH23" i="6"/>
  <c r="CG23" i="6"/>
  <c r="CF23" i="6"/>
  <c r="CE23" i="6"/>
  <c r="CH22" i="6"/>
  <c r="CG22" i="6"/>
  <c r="CF22" i="6"/>
  <c r="CE22" i="6"/>
  <c r="CH21" i="6"/>
  <c r="CG21" i="6"/>
  <c r="CF21" i="6"/>
  <c r="CE21" i="6"/>
  <c r="CH20" i="6"/>
  <c r="CG20" i="6"/>
  <c r="CF20" i="6"/>
  <c r="CE20" i="6"/>
  <c r="CH19" i="6"/>
  <c r="CG19" i="6"/>
  <c r="CF19" i="6"/>
  <c r="CE19" i="6"/>
  <c r="CH18" i="6"/>
  <c r="CG18" i="6"/>
  <c r="CF18" i="6"/>
  <c r="CE18" i="6"/>
  <c r="CH17" i="6"/>
  <c r="CG17" i="6"/>
  <c r="CF17" i="6"/>
  <c r="CE17" i="6"/>
  <c r="CH16" i="6"/>
  <c r="CG16" i="6"/>
  <c r="CF16" i="6"/>
  <c r="CE16" i="6"/>
  <c r="CH15" i="6"/>
  <c r="CG15" i="6"/>
  <c r="CF15" i="6"/>
  <c r="CE15" i="6"/>
  <c r="CH14" i="6"/>
  <c r="CG14" i="6"/>
  <c r="CF14" i="6"/>
  <c r="CE14" i="6"/>
  <c r="CH13" i="6"/>
  <c r="CG13" i="6"/>
  <c r="CF13" i="6"/>
  <c r="CE13" i="6"/>
  <c r="CH12" i="6"/>
  <c r="CG12" i="6"/>
  <c r="CF12" i="6"/>
  <c r="CE12" i="6"/>
  <c r="CH11" i="6"/>
  <c r="CG11" i="6"/>
  <c r="CF11" i="6"/>
  <c r="CE11" i="6"/>
  <c r="CH10" i="6"/>
  <c r="CG10" i="6"/>
  <c r="CF10" i="6"/>
  <c r="CE10" i="6"/>
  <c r="CH9" i="6"/>
  <c r="CG9" i="6"/>
  <c r="CF9" i="6"/>
  <c r="CE9" i="6"/>
  <c r="CH8" i="6"/>
  <c r="CG8" i="6"/>
  <c r="CF8" i="6"/>
  <c r="CE8" i="6"/>
  <c r="CH7" i="6"/>
  <c r="CG7" i="6"/>
  <c r="CF7" i="6"/>
  <c r="CE7" i="6"/>
  <c r="CH6" i="6"/>
  <c r="CG6" i="6"/>
  <c r="CF6" i="6"/>
  <c r="CE6" i="6"/>
  <c r="CH5" i="6"/>
  <c r="CG5" i="6"/>
  <c r="CF5" i="6"/>
  <c r="CE5" i="6"/>
  <c r="CH4" i="6"/>
  <c r="CG4" i="6"/>
  <c r="CF4" i="6"/>
  <c r="CH99" i="5"/>
  <c r="CG99" i="5"/>
  <c r="CF99" i="5"/>
  <c r="CE99" i="5"/>
  <c r="CH98" i="5"/>
  <c r="CG98" i="5"/>
  <c r="CF98" i="5"/>
  <c r="CE98" i="5"/>
  <c r="CH97" i="5"/>
  <c r="CG97" i="5"/>
  <c r="CF97" i="5"/>
  <c r="CE97" i="5"/>
  <c r="CH96" i="5"/>
  <c r="CG96" i="5"/>
  <c r="CF96" i="5"/>
  <c r="CE96" i="5"/>
  <c r="CH95" i="5"/>
  <c r="CG95" i="5"/>
  <c r="CF95" i="5"/>
  <c r="CE95" i="5"/>
  <c r="CH94" i="5"/>
  <c r="CG94" i="5"/>
  <c r="CF94" i="5"/>
  <c r="CE94" i="5"/>
  <c r="CH93" i="5"/>
  <c r="CG93" i="5"/>
  <c r="CF93" i="5"/>
  <c r="CE93" i="5"/>
  <c r="CH92" i="5"/>
  <c r="CG92" i="5"/>
  <c r="CF92" i="5"/>
  <c r="CE92" i="5"/>
  <c r="CH91" i="5"/>
  <c r="CG91" i="5"/>
  <c r="CF91" i="5"/>
  <c r="CE91" i="5"/>
  <c r="CH90" i="5"/>
  <c r="CG90" i="5"/>
  <c r="CF90" i="5"/>
  <c r="CE90" i="5"/>
  <c r="CH89" i="5"/>
  <c r="CG89" i="5"/>
  <c r="CF89" i="5"/>
  <c r="CE89" i="5"/>
  <c r="CH88" i="5"/>
  <c r="CG88" i="5"/>
  <c r="CF88" i="5"/>
  <c r="CE88" i="5"/>
  <c r="CH87" i="5"/>
  <c r="CG87" i="5"/>
  <c r="CF87" i="5"/>
  <c r="CE87" i="5"/>
  <c r="CH86" i="5"/>
  <c r="CG86" i="5"/>
  <c r="CF86" i="5"/>
  <c r="CE86" i="5"/>
  <c r="CH85" i="5"/>
  <c r="CG85" i="5"/>
  <c r="CF85" i="5"/>
  <c r="CE85" i="5"/>
  <c r="CH84" i="5"/>
  <c r="CG84" i="5"/>
  <c r="CF84" i="5"/>
  <c r="CE84" i="5"/>
  <c r="CH83" i="5"/>
  <c r="CG83" i="5"/>
  <c r="CF83" i="5"/>
  <c r="CE83" i="5"/>
  <c r="CH82" i="5"/>
  <c r="CG82" i="5"/>
  <c r="CF82" i="5"/>
  <c r="CE82" i="5"/>
  <c r="CH81" i="5"/>
  <c r="CG81" i="5"/>
  <c r="CF81" i="5"/>
  <c r="CE81" i="5"/>
  <c r="CH80" i="5"/>
  <c r="CG80" i="5"/>
  <c r="CF80" i="5"/>
  <c r="CE80" i="5"/>
  <c r="CH79" i="5"/>
  <c r="CG79" i="5"/>
  <c r="CF79" i="5"/>
  <c r="CE79" i="5"/>
  <c r="CH78" i="5"/>
  <c r="CG78" i="5"/>
  <c r="CF78" i="5"/>
  <c r="CE78" i="5"/>
  <c r="CH77" i="5"/>
  <c r="CG77" i="5"/>
  <c r="CF77" i="5"/>
  <c r="CE77" i="5"/>
  <c r="CH76" i="5"/>
  <c r="CG76" i="5"/>
  <c r="CF76" i="5"/>
  <c r="CE76" i="5"/>
  <c r="CH75" i="5"/>
  <c r="CG75" i="5"/>
  <c r="CF75" i="5"/>
  <c r="CE75" i="5"/>
  <c r="CH74" i="5"/>
  <c r="CG74" i="5"/>
  <c r="CF74" i="5"/>
  <c r="CE74" i="5"/>
  <c r="CH73" i="5"/>
  <c r="CG73" i="5"/>
  <c r="CF73" i="5"/>
  <c r="CE73" i="5"/>
  <c r="CH72" i="5"/>
  <c r="CG72" i="5"/>
  <c r="CF72" i="5"/>
  <c r="CE72" i="5"/>
  <c r="CH71" i="5"/>
  <c r="CG71" i="5"/>
  <c r="CF71" i="5"/>
  <c r="CE71" i="5"/>
  <c r="CH70" i="5"/>
  <c r="CG70" i="5"/>
  <c r="CF70" i="5"/>
  <c r="CE70" i="5"/>
  <c r="CH69" i="5"/>
  <c r="CG69" i="5"/>
  <c r="CF69" i="5"/>
  <c r="CE69" i="5"/>
  <c r="CH68" i="5"/>
  <c r="CG68" i="5"/>
  <c r="CF68" i="5"/>
  <c r="CE68" i="5"/>
  <c r="CH67" i="5"/>
  <c r="CG67" i="5"/>
  <c r="CF67" i="5"/>
  <c r="CE67" i="5"/>
  <c r="CH66" i="5"/>
  <c r="CG66" i="5"/>
  <c r="CF66" i="5"/>
  <c r="CE66" i="5"/>
  <c r="CH65" i="5"/>
  <c r="CG65" i="5"/>
  <c r="CF65" i="5"/>
  <c r="CE65" i="5"/>
  <c r="CH64" i="5"/>
  <c r="CG64" i="5"/>
  <c r="CF64" i="5"/>
  <c r="CE64" i="5"/>
  <c r="CH63" i="5"/>
  <c r="CG63" i="5"/>
  <c r="CF63" i="5"/>
  <c r="CE63" i="5"/>
  <c r="CH62" i="5"/>
  <c r="CG62" i="5"/>
  <c r="CF62" i="5"/>
  <c r="CE62" i="5"/>
  <c r="CH61" i="5"/>
  <c r="CG61" i="5"/>
  <c r="CF61" i="5"/>
  <c r="CE61" i="5"/>
  <c r="CH60" i="5"/>
  <c r="CG60" i="5"/>
  <c r="CF60" i="5"/>
  <c r="CE60" i="5"/>
  <c r="CH59" i="5"/>
  <c r="CG59" i="5"/>
  <c r="CF59" i="5"/>
  <c r="CE59" i="5"/>
  <c r="CH58" i="5"/>
  <c r="CG58" i="5"/>
  <c r="CF58" i="5"/>
  <c r="CE58" i="5"/>
  <c r="CH57" i="5"/>
  <c r="CG57" i="5"/>
  <c r="CF57" i="5"/>
  <c r="CE57" i="5"/>
  <c r="CH56" i="5"/>
  <c r="CG56" i="5"/>
  <c r="CF56" i="5"/>
  <c r="CE56" i="5"/>
  <c r="CH55" i="5"/>
  <c r="CG55" i="5"/>
  <c r="CF55" i="5"/>
  <c r="CE55" i="5"/>
  <c r="CH54" i="5"/>
  <c r="CG54" i="5"/>
  <c r="CF54" i="5"/>
  <c r="CE54" i="5"/>
  <c r="CH53" i="5"/>
  <c r="CG53" i="5"/>
  <c r="CF53" i="5"/>
  <c r="CE53" i="5"/>
  <c r="CH52" i="5"/>
  <c r="CG52" i="5"/>
  <c r="CF52" i="5"/>
  <c r="CE52" i="5"/>
  <c r="CH51" i="5"/>
  <c r="CG51" i="5"/>
  <c r="CF51" i="5"/>
  <c r="CE51" i="5"/>
  <c r="CH50" i="5"/>
  <c r="CG50" i="5"/>
  <c r="CF50" i="5"/>
  <c r="CE50" i="5"/>
  <c r="CH49" i="5"/>
  <c r="CG49" i="5"/>
  <c r="CF49" i="5"/>
  <c r="CE49" i="5"/>
  <c r="CH48" i="5"/>
  <c r="CG48" i="5"/>
  <c r="CF48" i="5"/>
  <c r="CE48" i="5"/>
  <c r="CH47" i="5"/>
  <c r="CG47" i="5"/>
  <c r="CF47" i="5"/>
  <c r="CE47" i="5"/>
  <c r="CH46" i="5"/>
  <c r="CG46" i="5"/>
  <c r="CF46" i="5"/>
  <c r="CE46" i="5"/>
  <c r="CH45" i="5"/>
  <c r="CG45" i="5"/>
  <c r="CF45" i="5"/>
  <c r="CE45" i="5"/>
  <c r="CH44" i="5"/>
  <c r="CG44" i="5"/>
  <c r="CF44" i="5"/>
  <c r="CE44" i="5"/>
  <c r="CH43" i="5"/>
  <c r="CG43" i="5"/>
  <c r="CF43" i="5"/>
  <c r="CE43" i="5"/>
  <c r="CH42" i="5"/>
  <c r="CG42" i="5"/>
  <c r="CF42" i="5"/>
  <c r="CE42" i="5"/>
  <c r="CH41" i="5"/>
  <c r="CG41" i="5"/>
  <c r="CF41" i="5"/>
  <c r="CE41" i="5"/>
  <c r="CH40" i="5"/>
  <c r="CG40" i="5"/>
  <c r="CF40" i="5"/>
  <c r="CE40" i="5"/>
  <c r="CH39" i="5"/>
  <c r="CG39" i="5"/>
  <c r="CF39" i="5"/>
  <c r="CE39" i="5"/>
  <c r="CH38" i="5"/>
  <c r="CG38" i="5"/>
  <c r="CF38" i="5"/>
  <c r="CE38" i="5"/>
  <c r="CH37" i="5"/>
  <c r="CG37" i="5"/>
  <c r="CF37" i="5"/>
  <c r="CE37" i="5"/>
  <c r="CH36" i="5"/>
  <c r="CG36" i="5"/>
  <c r="CF36" i="5"/>
  <c r="CE36" i="5"/>
  <c r="CH35" i="5"/>
  <c r="CG35" i="5"/>
  <c r="CF35" i="5"/>
  <c r="CE35" i="5"/>
  <c r="CH34" i="5"/>
  <c r="CG34" i="5"/>
  <c r="CF34" i="5"/>
  <c r="CE34" i="5"/>
  <c r="CH33" i="5"/>
  <c r="CG33" i="5"/>
  <c r="CF33" i="5"/>
  <c r="CE33" i="5"/>
  <c r="CH32" i="5"/>
  <c r="CG32" i="5"/>
  <c r="CF32" i="5"/>
  <c r="CE32" i="5"/>
  <c r="CH31" i="5"/>
  <c r="CG31" i="5"/>
  <c r="CF31" i="5"/>
  <c r="CE31" i="5"/>
  <c r="CH30" i="5"/>
  <c r="CG30" i="5"/>
  <c r="CF30" i="5"/>
  <c r="CE30" i="5"/>
  <c r="CH29" i="5"/>
  <c r="CG29" i="5"/>
  <c r="CF29" i="5"/>
  <c r="CE29" i="5"/>
  <c r="CH28" i="5"/>
  <c r="CG28" i="5"/>
  <c r="CF28" i="5"/>
  <c r="CE28" i="5"/>
  <c r="CH27" i="5"/>
  <c r="CG27" i="5"/>
  <c r="CF27" i="5"/>
  <c r="CE27" i="5"/>
  <c r="CH26" i="5"/>
  <c r="CG26" i="5"/>
  <c r="CF26" i="5"/>
  <c r="CE26" i="5"/>
  <c r="CH25" i="5"/>
  <c r="CG25" i="5"/>
  <c r="CF25" i="5"/>
  <c r="CE25" i="5"/>
  <c r="CH24" i="5"/>
  <c r="CG24" i="5"/>
  <c r="CF24" i="5"/>
  <c r="CE24" i="5"/>
  <c r="CH23" i="5"/>
  <c r="CG23" i="5"/>
  <c r="CF23" i="5"/>
  <c r="CE23" i="5"/>
  <c r="CH22" i="5"/>
  <c r="CG22" i="5"/>
  <c r="CF22" i="5"/>
  <c r="CE22" i="5"/>
  <c r="CH21" i="5"/>
  <c r="CG21" i="5"/>
  <c r="CF21" i="5"/>
  <c r="CE21" i="5"/>
  <c r="CH20" i="5"/>
  <c r="CG20" i="5"/>
  <c r="CF20" i="5"/>
  <c r="CE20" i="5"/>
  <c r="CH19" i="5"/>
  <c r="CG19" i="5"/>
  <c r="CF19" i="5"/>
  <c r="CE19" i="5"/>
  <c r="CH18" i="5"/>
  <c r="CG18" i="5"/>
  <c r="CF18" i="5"/>
  <c r="CE18" i="5"/>
  <c r="CH17" i="5"/>
  <c r="CG17" i="5"/>
  <c r="CF17" i="5"/>
  <c r="CE17" i="5"/>
  <c r="CH16" i="5"/>
  <c r="CG16" i="5"/>
  <c r="CF16" i="5"/>
  <c r="CE16" i="5"/>
  <c r="CH15" i="5"/>
  <c r="CG15" i="5"/>
  <c r="CF15" i="5"/>
  <c r="CE15" i="5"/>
  <c r="CH14" i="5"/>
  <c r="CG14" i="5"/>
  <c r="CF14" i="5"/>
  <c r="CE14" i="5"/>
  <c r="CH13" i="5"/>
  <c r="CG13" i="5"/>
  <c r="CF13" i="5"/>
  <c r="CE13" i="5"/>
  <c r="CH12" i="5"/>
  <c r="CG12" i="5"/>
  <c r="CF12" i="5"/>
  <c r="CE12" i="5"/>
  <c r="CH11" i="5"/>
  <c r="CG11" i="5"/>
  <c r="CF11" i="5"/>
  <c r="CE11" i="5"/>
  <c r="CH10" i="5"/>
  <c r="CG10" i="5"/>
  <c r="CF10" i="5"/>
  <c r="CE10" i="5"/>
  <c r="CH9" i="5"/>
  <c r="CG9" i="5"/>
  <c r="CF9" i="5"/>
  <c r="CE9" i="5"/>
  <c r="CH8" i="5"/>
  <c r="CG8" i="5"/>
  <c r="CF8" i="5"/>
  <c r="CE8" i="5"/>
  <c r="CH7" i="5"/>
  <c r="CG7" i="5"/>
  <c r="CF7" i="5"/>
  <c r="CE7" i="5"/>
  <c r="CH6" i="5"/>
  <c r="CG6" i="5"/>
  <c r="CF6" i="5"/>
  <c r="CE6" i="5"/>
  <c r="CH5" i="5"/>
  <c r="CG5" i="5"/>
  <c r="CF5" i="5"/>
  <c r="CE5" i="5"/>
  <c r="CH4" i="5"/>
  <c r="CG4" i="5"/>
  <c r="CF4" i="5"/>
  <c r="CE4" i="5"/>
  <c r="CG5" i="4"/>
  <c r="CG6" i="4"/>
  <c r="CG7" i="4"/>
  <c r="CG8" i="4"/>
  <c r="CG9" i="4"/>
  <c r="CG10" i="4"/>
  <c r="CG11" i="4"/>
  <c r="CG12" i="4"/>
  <c r="CG13" i="4"/>
  <c r="CG14" i="4"/>
  <c r="CG15" i="4"/>
  <c r="CG16" i="4"/>
  <c r="CG17" i="4"/>
  <c r="CG18" i="4"/>
  <c r="CG19" i="4"/>
  <c r="CG20" i="4"/>
  <c r="CG21" i="4"/>
  <c r="CG22" i="4"/>
  <c r="CG23" i="4"/>
  <c r="CG24" i="4"/>
  <c r="CG25" i="4"/>
  <c r="CG26" i="4"/>
  <c r="CG27" i="4"/>
  <c r="CG28" i="4"/>
  <c r="CG29" i="4"/>
  <c r="CG30" i="4"/>
  <c r="CG31" i="4"/>
  <c r="CG32" i="4"/>
  <c r="CG33" i="4"/>
  <c r="CG34" i="4"/>
  <c r="CG35" i="4"/>
  <c r="CG36" i="4"/>
  <c r="CG37" i="4"/>
  <c r="CG38" i="4"/>
  <c r="CG39" i="4"/>
  <c r="CG40" i="4"/>
  <c r="CG41" i="4"/>
  <c r="CG42" i="4"/>
  <c r="CG43" i="4"/>
  <c r="CG44" i="4"/>
  <c r="CG45" i="4"/>
  <c r="CG46" i="4"/>
  <c r="CG47" i="4"/>
  <c r="CG48" i="4"/>
  <c r="CG49" i="4"/>
  <c r="CG50" i="4"/>
  <c r="CG51" i="4"/>
  <c r="CG52" i="4"/>
  <c r="CG53" i="4"/>
  <c r="CG54" i="4"/>
  <c r="CG55" i="4"/>
  <c r="CG56" i="4"/>
  <c r="CG57" i="4"/>
  <c r="CG58" i="4"/>
  <c r="CG59" i="4"/>
  <c r="CG60" i="4"/>
  <c r="CG61" i="4"/>
  <c r="CG62" i="4"/>
  <c r="CG63" i="4"/>
  <c r="CG64" i="4"/>
  <c r="CG65" i="4"/>
  <c r="CG66" i="4"/>
  <c r="CG67" i="4"/>
  <c r="CG68" i="4"/>
  <c r="CG69" i="4"/>
  <c r="CG70" i="4"/>
  <c r="CG71" i="4"/>
  <c r="CG72" i="4"/>
  <c r="CG73" i="4"/>
  <c r="CG74" i="4"/>
  <c r="CG75" i="4"/>
  <c r="CG76" i="4"/>
  <c r="CG77" i="4"/>
  <c r="CG78" i="4"/>
  <c r="CG79" i="4"/>
  <c r="CG80" i="4"/>
  <c r="CG81" i="4"/>
  <c r="CG82" i="4"/>
  <c r="CG83" i="4"/>
  <c r="CG84" i="4"/>
  <c r="CG85" i="4"/>
  <c r="CG86" i="4"/>
  <c r="CG87" i="4"/>
  <c r="CG88" i="4"/>
  <c r="CG89" i="4"/>
  <c r="CG90" i="4"/>
  <c r="CG91" i="4"/>
  <c r="CG92" i="4"/>
  <c r="CG93" i="4"/>
  <c r="CG94" i="4"/>
  <c r="CG95" i="4"/>
  <c r="CG96" i="4"/>
  <c r="CG97" i="4"/>
  <c r="CG98" i="4"/>
  <c r="CG99" i="4"/>
  <c r="CG4" i="4"/>
  <c r="CE5" i="4"/>
  <c r="CE6" i="4"/>
  <c r="CE7" i="4"/>
  <c r="CE8" i="4"/>
  <c r="CE9" i="4"/>
  <c r="CE10" i="4"/>
  <c r="CE11" i="4"/>
  <c r="CE12" i="4"/>
  <c r="CE13" i="4"/>
  <c r="CE14" i="4"/>
  <c r="CE15" i="4"/>
  <c r="CE16" i="4"/>
  <c r="CE17" i="4"/>
  <c r="CE18" i="4"/>
  <c r="CE19" i="4"/>
  <c r="CE20" i="4"/>
  <c r="CE21" i="4"/>
  <c r="CE22" i="4"/>
  <c r="CE23" i="4"/>
  <c r="CE24" i="4"/>
  <c r="CE25" i="4"/>
  <c r="CE26" i="4"/>
  <c r="CE27" i="4"/>
  <c r="CE28" i="4"/>
  <c r="CE29" i="4"/>
  <c r="CE30" i="4"/>
  <c r="CE31" i="4"/>
  <c r="CE32" i="4"/>
  <c r="CE33" i="4"/>
  <c r="CE34" i="4"/>
  <c r="CE35" i="4"/>
  <c r="CE36" i="4"/>
  <c r="CE37" i="4"/>
  <c r="CE38" i="4"/>
  <c r="CE39" i="4"/>
  <c r="CE40" i="4"/>
  <c r="CE41" i="4"/>
  <c r="CE42" i="4"/>
  <c r="CE43" i="4"/>
  <c r="CE44" i="4"/>
  <c r="CE45" i="4"/>
  <c r="CE46" i="4"/>
  <c r="CE47" i="4"/>
  <c r="CE48" i="4"/>
  <c r="CE49" i="4"/>
  <c r="CE50" i="4"/>
  <c r="CE51" i="4"/>
  <c r="CE52" i="4"/>
  <c r="CE53" i="4"/>
  <c r="CE54" i="4"/>
  <c r="CE55" i="4"/>
  <c r="CE56" i="4"/>
  <c r="CE57" i="4"/>
  <c r="CE58" i="4"/>
  <c r="CE59" i="4"/>
  <c r="CE60" i="4"/>
  <c r="CE61" i="4"/>
  <c r="CE62" i="4"/>
  <c r="CE63" i="4"/>
  <c r="CE64" i="4"/>
  <c r="CE65" i="4"/>
  <c r="CE66" i="4"/>
  <c r="CE67" i="4"/>
  <c r="CE68" i="4"/>
  <c r="CE69" i="4"/>
  <c r="CE70" i="4"/>
  <c r="CE71" i="4"/>
  <c r="CE72" i="4"/>
  <c r="CE73" i="4"/>
  <c r="CE74" i="4"/>
  <c r="CE75" i="4"/>
  <c r="CE76" i="4"/>
  <c r="CE77" i="4"/>
  <c r="CE78" i="4"/>
  <c r="CE79" i="4"/>
  <c r="CE80" i="4"/>
  <c r="CE81" i="4"/>
  <c r="CE82" i="4"/>
  <c r="CE83" i="4"/>
  <c r="CE84" i="4"/>
  <c r="CE85" i="4"/>
  <c r="CE86" i="4"/>
  <c r="CE87" i="4"/>
  <c r="CE88" i="4"/>
  <c r="CE89" i="4"/>
  <c r="CE90" i="4"/>
  <c r="CE91" i="4"/>
  <c r="CE92" i="4"/>
  <c r="CE93" i="4"/>
  <c r="CE94" i="4"/>
  <c r="CE95" i="4"/>
  <c r="CE96" i="4"/>
  <c r="CE97" i="4"/>
  <c r="CE98" i="4"/>
  <c r="CE99" i="4"/>
  <c r="CE4" i="4"/>
  <c r="BX6" i="3"/>
  <c r="BX7" i="3"/>
  <c r="BX8" i="3"/>
  <c r="BX9" i="3"/>
  <c r="BX10" i="3"/>
  <c r="BX11" i="3"/>
  <c r="BX12" i="3"/>
  <c r="BX13" i="3"/>
  <c r="BX14" i="3"/>
  <c r="BX15" i="3"/>
  <c r="BX16" i="3"/>
  <c r="BX17" i="3"/>
  <c r="BX18" i="3"/>
  <c r="BX19" i="3"/>
  <c r="BX20" i="3"/>
  <c r="BX21" i="3"/>
  <c r="BX22" i="3"/>
  <c r="BX23" i="3"/>
  <c r="BX24" i="3"/>
  <c r="BX25" i="3"/>
  <c r="BX26" i="3"/>
  <c r="BX27" i="3"/>
  <c r="BX28" i="3"/>
  <c r="BX29" i="3"/>
  <c r="BX30" i="3"/>
  <c r="BX31" i="3"/>
  <c r="BX32" i="3"/>
  <c r="BX33" i="3"/>
  <c r="BX34" i="3"/>
  <c r="BX35" i="3"/>
  <c r="BX36" i="3"/>
  <c r="BX37" i="3"/>
  <c r="BX38" i="3"/>
  <c r="BX39" i="3"/>
  <c r="BX40" i="3"/>
  <c r="BX41" i="3"/>
  <c r="BX42" i="3"/>
  <c r="BX43" i="3"/>
  <c r="BX44" i="3"/>
  <c r="BX45" i="3"/>
  <c r="BX46" i="3"/>
  <c r="BX47" i="3"/>
  <c r="BX48" i="3"/>
  <c r="BX49" i="3"/>
  <c r="BX50" i="3"/>
  <c r="BX51" i="3"/>
  <c r="BX52" i="3"/>
  <c r="BX53" i="3"/>
  <c r="BX54" i="3"/>
  <c r="BX55" i="3"/>
  <c r="BX56" i="3"/>
  <c r="BX57" i="3"/>
  <c r="BX58" i="3"/>
  <c r="BX59" i="3"/>
  <c r="BX60" i="3"/>
  <c r="BX61" i="3"/>
  <c r="BX62" i="3"/>
  <c r="BX63" i="3"/>
  <c r="BX64" i="3"/>
  <c r="BX65" i="3"/>
  <c r="BX66" i="3"/>
  <c r="BX67" i="3"/>
  <c r="BX68" i="3"/>
  <c r="BX69" i="3"/>
  <c r="BX70" i="3"/>
  <c r="BX71" i="3"/>
  <c r="BX72" i="3"/>
  <c r="BX73" i="3"/>
  <c r="BX74" i="3"/>
  <c r="BX75" i="3"/>
  <c r="BX76" i="3"/>
  <c r="BX77" i="3"/>
  <c r="BX78" i="3"/>
  <c r="BX79" i="3"/>
  <c r="BX80" i="3"/>
  <c r="BX81" i="3"/>
  <c r="BX82" i="3"/>
  <c r="BX83" i="3"/>
  <c r="BX84" i="3"/>
  <c r="BX85" i="3"/>
  <c r="BX86" i="3"/>
  <c r="BX87" i="3"/>
  <c r="BX88" i="3"/>
  <c r="BX89" i="3"/>
  <c r="BX90" i="3"/>
  <c r="BX91" i="3"/>
  <c r="BX92" i="3"/>
  <c r="BX93" i="3"/>
  <c r="BX94" i="3"/>
  <c r="BX95" i="3"/>
  <c r="BX96" i="3"/>
  <c r="BX97" i="3"/>
  <c r="BX98" i="3"/>
  <c r="BX99" i="3"/>
  <c r="BX100" i="3"/>
  <c r="BX5" i="3"/>
  <c r="BV6" i="3"/>
  <c r="BV7" i="3"/>
  <c r="BV8" i="3"/>
  <c r="BV9" i="3"/>
  <c r="BV10" i="3"/>
  <c r="BV11" i="3"/>
  <c r="BV12" i="3"/>
  <c r="BV13" i="3"/>
  <c r="BV14" i="3"/>
  <c r="BV15" i="3"/>
  <c r="BV16" i="3"/>
  <c r="BV17" i="3"/>
  <c r="BV18" i="3"/>
  <c r="BV19" i="3"/>
  <c r="BV20" i="3"/>
  <c r="BV21" i="3"/>
  <c r="BV22" i="3"/>
  <c r="BV23" i="3"/>
  <c r="BV24" i="3"/>
  <c r="BV25" i="3"/>
  <c r="BV26" i="3"/>
  <c r="BV27" i="3"/>
  <c r="BV28" i="3"/>
  <c r="BV29" i="3"/>
  <c r="BV30" i="3"/>
  <c r="BV31" i="3"/>
  <c r="BV32" i="3"/>
  <c r="BV33" i="3"/>
  <c r="BV34" i="3"/>
  <c r="BV35" i="3"/>
  <c r="BV36" i="3"/>
  <c r="BV37" i="3"/>
  <c r="BV38" i="3"/>
  <c r="BV39" i="3"/>
  <c r="BV40" i="3"/>
  <c r="BV41" i="3"/>
  <c r="BV42" i="3"/>
  <c r="BV43" i="3"/>
  <c r="BV44" i="3"/>
  <c r="BV45" i="3"/>
  <c r="BV46" i="3"/>
  <c r="BV47" i="3"/>
  <c r="BV48" i="3"/>
  <c r="BV49" i="3"/>
  <c r="BV50" i="3"/>
  <c r="BV51" i="3"/>
  <c r="BV52" i="3"/>
  <c r="BV53" i="3"/>
  <c r="BV54" i="3"/>
  <c r="BV55" i="3"/>
  <c r="BV56" i="3"/>
  <c r="BV57" i="3"/>
  <c r="BV58" i="3"/>
  <c r="BV59" i="3"/>
  <c r="BV60" i="3"/>
  <c r="BV61" i="3"/>
  <c r="BV62" i="3"/>
  <c r="BV63" i="3"/>
  <c r="BV64" i="3"/>
  <c r="BV65" i="3"/>
  <c r="BV66" i="3"/>
  <c r="BV67" i="3"/>
  <c r="BV68" i="3"/>
  <c r="BV69" i="3"/>
  <c r="BV70" i="3"/>
  <c r="BV71" i="3"/>
  <c r="BV72" i="3"/>
  <c r="BV73" i="3"/>
  <c r="BV74" i="3"/>
  <c r="BV75" i="3"/>
  <c r="BV76" i="3"/>
  <c r="BV77" i="3"/>
  <c r="BV78" i="3"/>
  <c r="BV79" i="3"/>
  <c r="BV80" i="3"/>
  <c r="BV81" i="3"/>
  <c r="BV82" i="3"/>
  <c r="BV83" i="3"/>
  <c r="BV84" i="3"/>
  <c r="BV85" i="3"/>
  <c r="BV86" i="3"/>
  <c r="BV87" i="3"/>
  <c r="BV88" i="3"/>
  <c r="BV89" i="3"/>
  <c r="BV90" i="3"/>
  <c r="BV91" i="3"/>
  <c r="BV92" i="3"/>
  <c r="BV93" i="3"/>
  <c r="BV94" i="3"/>
  <c r="BV95" i="3"/>
  <c r="BV96" i="3"/>
  <c r="BV97" i="3"/>
  <c r="BV98" i="3"/>
  <c r="BV99" i="3"/>
  <c r="BV100" i="3"/>
  <c r="BV5" i="3"/>
  <c r="BZ61" i="1"/>
  <c r="CB6" i="1"/>
  <c r="CB7" i="1"/>
  <c r="CB8" i="1"/>
  <c r="CB9" i="1"/>
  <c r="CB10" i="1"/>
  <c r="CB11" i="1"/>
  <c r="CB12" i="1"/>
  <c r="CB13" i="1"/>
  <c r="CB14" i="1"/>
  <c r="CB15" i="1"/>
  <c r="CB16" i="1"/>
  <c r="CB17" i="1"/>
  <c r="CB18" i="1"/>
  <c r="CB19" i="1"/>
  <c r="CB20" i="1"/>
  <c r="CB21" i="1"/>
  <c r="CB22" i="1"/>
  <c r="CB23" i="1"/>
  <c r="CB24" i="1"/>
  <c r="CB25" i="1"/>
  <c r="CB26" i="1"/>
  <c r="CB27" i="1"/>
  <c r="CB28" i="1"/>
  <c r="CB29" i="1"/>
  <c r="CB30" i="1"/>
  <c r="CB31" i="1"/>
  <c r="CB32" i="1"/>
  <c r="CB33" i="1"/>
  <c r="CB34" i="1"/>
  <c r="CB35" i="1"/>
  <c r="CB36" i="1"/>
  <c r="CB37" i="1"/>
  <c r="CB38" i="1"/>
  <c r="CB39" i="1"/>
  <c r="CB40" i="1"/>
  <c r="CB41" i="1"/>
  <c r="CB42" i="1"/>
  <c r="CB43" i="1"/>
  <c r="CB44" i="1"/>
  <c r="CB45" i="1"/>
  <c r="CB46" i="1"/>
  <c r="CB47" i="1"/>
  <c r="CB48" i="1"/>
  <c r="CB49" i="1"/>
  <c r="CB50" i="1"/>
  <c r="CB51" i="1"/>
  <c r="CB52" i="1"/>
  <c r="CB53" i="1"/>
  <c r="CB54" i="1"/>
  <c r="CB55" i="1"/>
  <c r="CB56" i="1"/>
  <c r="CB57" i="1"/>
  <c r="CB58" i="1"/>
  <c r="CB59" i="1"/>
  <c r="CB60" i="1"/>
  <c r="CB61" i="1"/>
  <c r="CB62" i="1"/>
  <c r="CB63" i="1"/>
  <c r="CB64" i="1"/>
  <c r="CB65" i="1"/>
  <c r="CB66" i="1"/>
  <c r="CB67" i="1"/>
  <c r="CB68" i="1"/>
  <c r="CB69" i="1"/>
  <c r="CB70" i="1"/>
  <c r="CB71" i="1"/>
  <c r="CB72" i="1"/>
  <c r="CB73" i="1"/>
  <c r="CB74" i="1"/>
  <c r="CB75" i="1"/>
  <c r="CB76" i="1"/>
  <c r="CB77" i="1"/>
  <c r="CB78" i="1"/>
  <c r="CB79" i="1"/>
  <c r="CB80" i="1"/>
  <c r="CB81" i="1"/>
  <c r="CB82" i="1"/>
  <c r="CB83" i="1"/>
  <c r="CB84" i="1"/>
  <c r="CB85" i="1"/>
  <c r="CB86" i="1"/>
  <c r="CB87" i="1"/>
  <c r="CB88" i="1"/>
  <c r="CB89" i="1"/>
  <c r="CB90" i="1"/>
  <c r="CB91" i="1"/>
  <c r="CB92" i="1"/>
  <c r="CB93" i="1"/>
  <c r="CB94" i="1"/>
  <c r="CB95" i="1"/>
  <c r="CB96" i="1"/>
  <c r="CB97" i="1"/>
  <c r="CB98" i="1"/>
  <c r="CB99" i="1"/>
  <c r="CB100" i="1"/>
  <c r="CB5" i="1"/>
  <c r="BZ39" i="1"/>
  <c r="BZ6" i="1"/>
  <c r="BZ7" i="1"/>
  <c r="BZ8" i="1"/>
  <c r="BZ9" i="1"/>
  <c r="BZ10" i="1"/>
  <c r="BZ11" i="1"/>
  <c r="BZ12" i="1"/>
  <c r="BZ13" i="1"/>
  <c r="BZ14" i="1"/>
  <c r="BZ15" i="1"/>
  <c r="BZ16" i="1"/>
  <c r="BZ17" i="1"/>
  <c r="BZ18" i="1"/>
  <c r="BZ19" i="1"/>
  <c r="BZ20" i="1"/>
  <c r="BZ21" i="1"/>
  <c r="BZ22" i="1"/>
  <c r="BZ23" i="1"/>
  <c r="BZ24" i="1"/>
  <c r="BZ25" i="1"/>
  <c r="BZ26" i="1"/>
  <c r="BZ27" i="1"/>
  <c r="BZ28" i="1"/>
  <c r="BZ29" i="1"/>
  <c r="BZ30" i="1"/>
  <c r="BZ31" i="1"/>
  <c r="BZ32" i="1"/>
  <c r="BZ33" i="1"/>
  <c r="BZ34" i="1"/>
  <c r="BZ35" i="1"/>
  <c r="BZ36" i="1"/>
  <c r="BZ37" i="1"/>
  <c r="BZ38" i="1"/>
  <c r="BZ40" i="1"/>
  <c r="BZ41" i="1"/>
  <c r="BZ42" i="1"/>
  <c r="BZ43" i="1"/>
  <c r="BZ44" i="1"/>
  <c r="BZ45" i="1"/>
  <c r="BZ46" i="1"/>
  <c r="BZ47" i="1"/>
  <c r="BZ48" i="1"/>
  <c r="BZ49" i="1"/>
  <c r="BZ50" i="1"/>
  <c r="BZ51" i="1"/>
  <c r="BZ52" i="1"/>
  <c r="BZ53" i="1"/>
  <c r="BZ54" i="1"/>
  <c r="BZ55" i="1"/>
  <c r="BZ56" i="1"/>
  <c r="BZ57" i="1"/>
  <c r="BZ58" i="1"/>
  <c r="BZ59" i="1"/>
  <c r="BZ60" i="1"/>
  <c r="BZ62" i="1"/>
  <c r="BZ63" i="1"/>
  <c r="BZ64" i="1"/>
  <c r="BZ65" i="1"/>
  <c r="BZ66" i="1"/>
  <c r="BZ67" i="1"/>
  <c r="BZ68" i="1"/>
  <c r="BZ69" i="1"/>
  <c r="BZ70" i="1"/>
  <c r="BZ71" i="1"/>
  <c r="BZ72" i="1"/>
  <c r="BZ73" i="1"/>
  <c r="BZ74" i="1"/>
  <c r="BZ75" i="1"/>
  <c r="BZ76" i="1"/>
  <c r="BZ77" i="1"/>
  <c r="BZ78" i="1"/>
  <c r="BZ79" i="1"/>
  <c r="BZ80" i="1"/>
  <c r="BZ81" i="1"/>
  <c r="BZ82" i="1"/>
  <c r="BZ83" i="1"/>
  <c r="BZ84" i="1"/>
  <c r="BZ85" i="1"/>
  <c r="BZ86" i="1"/>
  <c r="BZ87" i="1"/>
  <c r="BZ88" i="1"/>
  <c r="BZ89" i="1"/>
  <c r="BZ90" i="1"/>
  <c r="BZ91" i="1"/>
  <c r="BZ92" i="1"/>
  <c r="BZ93" i="1"/>
  <c r="BZ94" i="1"/>
  <c r="BZ95" i="1"/>
  <c r="BZ96" i="1"/>
  <c r="BZ97" i="1"/>
  <c r="BZ98" i="1"/>
  <c r="BZ99" i="1"/>
  <c r="BZ100" i="1"/>
  <c r="BZ5" i="1"/>
  <c r="CC6" i="1"/>
  <c r="CC7" i="1"/>
  <c r="CC8" i="1"/>
  <c r="CC9" i="1"/>
  <c r="CC10" i="1"/>
  <c r="CC11" i="1"/>
  <c r="CC12" i="1"/>
  <c r="CC13" i="1"/>
  <c r="CC14" i="1"/>
  <c r="CC15" i="1"/>
  <c r="CC16" i="1"/>
  <c r="CC17" i="1"/>
  <c r="CC18" i="1"/>
  <c r="CC19" i="1"/>
  <c r="CC20" i="1"/>
  <c r="CC21" i="1"/>
  <c r="CC22" i="1"/>
  <c r="CC23" i="1"/>
  <c r="CC24" i="1"/>
  <c r="CC25" i="1"/>
  <c r="CC26" i="1"/>
  <c r="CC27" i="1"/>
  <c r="CC28" i="1"/>
  <c r="CC29" i="1"/>
  <c r="CC30" i="1"/>
  <c r="CC31" i="1"/>
  <c r="CC32" i="1"/>
  <c r="CC33" i="1"/>
  <c r="CC34" i="1"/>
  <c r="CC35" i="1"/>
  <c r="CC36" i="1"/>
  <c r="CC37" i="1"/>
  <c r="CC38" i="1"/>
  <c r="CC39" i="1"/>
  <c r="CC40" i="1"/>
  <c r="CC41" i="1"/>
  <c r="CC42" i="1"/>
  <c r="CC43" i="1"/>
  <c r="CC44" i="1"/>
  <c r="CC45" i="1"/>
  <c r="CC46" i="1"/>
  <c r="CC47" i="1"/>
  <c r="CC48" i="1"/>
  <c r="CC49" i="1"/>
  <c r="CC50" i="1"/>
  <c r="CC51" i="1"/>
  <c r="CC52" i="1"/>
  <c r="CC53" i="1"/>
  <c r="CC54" i="1"/>
  <c r="CC55" i="1"/>
  <c r="CC56" i="1"/>
  <c r="CC57" i="1"/>
  <c r="CC58" i="1"/>
  <c r="CC59" i="1"/>
  <c r="CC60" i="1"/>
  <c r="CC61" i="1"/>
  <c r="CC62" i="1"/>
  <c r="CC63" i="1"/>
  <c r="CC64" i="1"/>
  <c r="CC65" i="1"/>
  <c r="CC66" i="1"/>
  <c r="CC67" i="1"/>
  <c r="CC68" i="1"/>
  <c r="CC69" i="1"/>
  <c r="CC70" i="1"/>
  <c r="CC71" i="1"/>
  <c r="CC72" i="1"/>
  <c r="CC73" i="1"/>
  <c r="CC74" i="1"/>
  <c r="CC75" i="1"/>
  <c r="CC76" i="1"/>
  <c r="CC77" i="1"/>
  <c r="CC78" i="1"/>
  <c r="CC79" i="1"/>
  <c r="CC80" i="1"/>
  <c r="CC81" i="1"/>
  <c r="CC82" i="1"/>
  <c r="CC83" i="1"/>
  <c r="CC84" i="1"/>
  <c r="CC85" i="1"/>
  <c r="CC86" i="1"/>
  <c r="CC87" i="1"/>
  <c r="CC88" i="1"/>
  <c r="CC89" i="1"/>
  <c r="CC90" i="1"/>
  <c r="CC91" i="1"/>
  <c r="CC92" i="1"/>
  <c r="CC93" i="1"/>
  <c r="CC94" i="1"/>
  <c r="CC95" i="1"/>
  <c r="CC96" i="1"/>
  <c r="CC97" i="1"/>
  <c r="CC98" i="1"/>
  <c r="CC99" i="1"/>
  <c r="CC100" i="1"/>
  <c r="CC5" i="1"/>
  <c r="CA6" i="1"/>
  <c r="CA7" i="1"/>
  <c r="CA8" i="1"/>
  <c r="CA9" i="1"/>
  <c r="CA10" i="1"/>
  <c r="CA11" i="1"/>
  <c r="CA12" i="1"/>
  <c r="CA13" i="1"/>
  <c r="CA14" i="1"/>
  <c r="CA15" i="1"/>
  <c r="CA16" i="1"/>
  <c r="CA17" i="1"/>
  <c r="CA18" i="1"/>
  <c r="CA19" i="1"/>
  <c r="CA20" i="1"/>
  <c r="CA21" i="1"/>
  <c r="CA22" i="1"/>
  <c r="CA23" i="1"/>
  <c r="CA24" i="1"/>
  <c r="CA25" i="1"/>
  <c r="CA26" i="1"/>
  <c r="CA27" i="1"/>
  <c r="CA28" i="1"/>
  <c r="CA29" i="1"/>
  <c r="CA30" i="1"/>
  <c r="CA31" i="1"/>
  <c r="CA32" i="1"/>
  <c r="CA33" i="1"/>
  <c r="CA34" i="1"/>
  <c r="CA35" i="1"/>
  <c r="CA36" i="1"/>
  <c r="CA37" i="1"/>
  <c r="CA38" i="1"/>
  <c r="CA39" i="1"/>
  <c r="CA40" i="1"/>
  <c r="CA41" i="1"/>
  <c r="CA42" i="1"/>
  <c r="CA43" i="1"/>
  <c r="CA44" i="1"/>
  <c r="CA45" i="1"/>
  <c r="CA46" i="1"/>
  <c r="CA47" i="1"/>
  <c r="CA48" i="1"/>
  <c r="CA49" i="1"/>
  <c r="CA50" i="1"/>
  <c r="CA51" i="1"/>
  <c r="CA52" i="1"/>
  <c r="CA53" i="1"/>
  <c r="CA54" i="1"/>
  <c r="CA55" i="1"/>
  <c r="CA56" i="1"/>
  <c r="CA57" i="1"/>
  <c r="CA58" i="1"/>
  <c r="CA59" i="1"/>
  <c r="CA60" i="1"/>
  <c r="CA61" i="1"/>
  <c r="CA62" i="1"/>
  <c r="CA63" i="1"/>
  <c r="CA64" i="1"/>
  <c r="CA65" i="1"/>
  <c r="CA66" i="1"/>
  <c r="CA67" i="1"/>
  <c r="CA68" i="1"/>
  <c r="CA69" i="1"/>
  <c r="CA70" i="1"/>
  <c r="CA71" i="1"/>
  <c r="CA72" i="1"/>
  <c r="CA73" i="1"/>
  <c r="CA74" i="1"/>
  <c r="CA75" i="1"/>
  <c r="CA76" i="1"/>
  <c r="CA77" i="1"/>
  <c r="CA78" i="1"/>
  <c r="CA79" i="1"/>
  <c r="CA80" i="1"/>
  <c r="CA81" i="1"/>
  <c r="CA82" i="1"/>
  <c r="CA83" i="1"/>
  <c r="CA84" i="1"/>
  <c r="CA85" i="1"/>
  <c r="CA86" i="1"/>
  <c r="CA87" i="1"/>
  <c r="CA88" i="1"/>
  <c r="CA89" i="1"/>
  <c r="CA90" i="1"/>
  <c r="CA91" i="1"/>
  <c r="CA92" i="1"/>
  <c r="CA93" i="1"/>
  <c r="CA94" i="1"/>
  <c r="CA95" i="1"/>
  <c r="CA96" i="1"/>
  <c r="CA97" i="1"/>
  <c r="CA98" i="1"/>
  <c r="CA99" i="1"/>
  <c r="CA100" i="1"/>
  <c r="CA5" i="1"/>
  <c r="BY6" i="3"/>
  <c r="BY7" i="3"/>
  <c r="BY8" i="3"/>
  <c r="BY9" i="3"/>
  <c r="BY10" i="3"/>
  <c r="BY11" i="3"/>
  <c r="BY12" i="3"/>
  <c r="BY13" i="3"/>
  <c r="BY14" i="3"/>
  <c r="BY15" i="3"/>
  <c r="BY16" i="3"/>
  <c r="BY17" i="3"/>
  <c r="BY18" i="3"/>
  <c r="BY19" i="3"/>
  <c r="BY20" i="3"/>
  <c r="BY21" i="3"/>
  <c r="BY22" i="3"/>
  <c r="BY23" i="3"/>
  <c r="BY24" i="3"/>
  <c r="BY25" i="3"/>
  <c r="BY26" i="3"/>
  <c r="BY27" i="3"/>
  <c r="BY28" i="3"/>
  <c r="BY29" i="3"/>
  <c r="BY30" i="3"/>
  <c r="BY31" i="3"/>
  <c r="BY32" i="3"/>
  <c r="BY33" i="3"/>
  <c r="BY34" i="3"/>
  <c r="BY35" i="3"/>
  <c r="BY36" i="3"/>
  <c r="BY37" i="3"/>
  <c r="BY38" i="3"/>
  <c r="BY39" i="3"/>
  <c r="BY40" i="3"/>
  <c r="BY41" i="3"/>
  <c r="BY42" i="3"/>
  <c r="BY43" i="3"/>
  <c r="BY44" i="3"/>
  <c r="BY45" i="3"/>
  <c r="BY46" i="3"/>
  <c r="BY47" i="3"/>
  <c r="BY48" i="3"/>
  <c r="BY49" i="3"/>
  <c r="BY50" i="3"/>
  <c r="BY51" i="3"/>
  <c r="BY52" i="3"/>
  <c r="BY53" i="3"/>
  <c r="BY54" i="3"/>
  <c r="BY55" i="3"/>
  <c r="BY56" i="3"/>
  <c r="BY57" i="3"/>
  <c r="BY58" i="3"/>
  <c r="BY59" i="3"/>
  <c r="BY60" i="3"/>
  <c r="BY61" i="3"/>
  <c r="BY62" i="3"/>
  <c r="BY63" i="3"/>
  <c r="BY64" i="3"/>
  <c r="BY65" i="3"/>
  <c r="BY66" i="3"/>
  <c r="BY67" i="3"/>
  <c r="BY68" i="3"/>
  <c r="BY69" i="3"/>
  <c r="BY70" i="3"/>
  <c r="BY71" i="3"/>
  <c r="BY72" i="3"/>
  <c r="BY73" i="3"/>
  <c r="BY74" i="3"/>
  <c r="BY75" i="3"/>
  <c r="BY76" i="3"/>
  <c r="BY77" i="3"/>
  <c r="BY78" i="3"/>
  <c r="BY79" i="3"/>
  <c r="BY80" i="3"/>
  <c r="BY81" i="3"/>
  <c r="BY82" i="3"/>
  <c r="BY83" i="3"/>
  <c r="BY84" i="3"/>
  <c r="BY85" i="3"/>
  <c r="BY86" i="3"/>
  <c r="BY87" i="3"/>
  <c r="BY88" i="3"/>
  <c r="BY89" i="3"/>
  <c r="BY90" i="3"/>
  <c r="BY91" i="3"/>
  <c r="BY92" i="3"/>
  <c r="BY93" i="3"/>
  <c r="BY94" i="3"/>
  <c r="BY95" i="3"/>
  <c r="BY96" i="3"/>
  <c r="BY97" i="3"/>
  <c r="BY98" i="3"/>
  <c r="BY99" i="3"/>
  <c r="BY100" i="3"/>
  <c r="BY5" i="3"/>
  <c r="BW6" i="3"/>
  <c r="BW7" i="3"/>
  <c r="BW8" i="3"/>
  <c r="BW9" i="3"/>
  <c r="BW10" i="3"/>
  <c r="BW11" i="3"/>
  <c r="BW12" i="3"/>
  <c r="BW13" i="3"/>
  <c r="BW14" i="3"/>
  <c r="BW15" i="3"/>
  <c r="BW16" i="3"/>
  <c r="BW17" i="3"/>
  <c r="BW18" i="3"/>
  <c r="BW19" i="3"/>
  <c r="BW20" i="3"/>
  <c r="BW21" i="3"/>
  <c r="BW22" i="3"/>
  <c r="BW23" i="3"/>
  <c r="BW24" i="3"/>
  <c r="BW25" i="3"/>
  <c r="BW26" i="3"/>
  <c r="BW27" i="3"/>
  <c r="BW28" i="3"/>
  <c r="BW29" i="3"/>
  <c r="BW30" i="3"/>
  <c r="BW31" i="3"/>
  <c r="BW32" i="3"/>
  <c r="BW33" i="3"/>
  <c r="BW34" i="3"/>
  <c r="BW35" i="3"/>
  <c r="BW36" i="3"/>
  <c r="BW37" i="3"/>
  <c r="BW38" i="3"/>
  <c r="BW39" i="3"/>
  <c r="BW40" i="3"/>
  <c r="BW41" i="3"/>
  <c r="BW42" i="3"/>
  <c r="BW43" i="3"/>
  <c r="BW44" i="3"/>
  <c r="BW45" i="3"/>
  <c r="BW46" i="3"/>
  <c r="BW47" i="3"/>
  <c r="BW48" i="3"/>
  <c r="BW49" i="3"/>
  <c r="BW50" i="3"/>
  <c r="BW51" i="3"/>
  <c r="BW52" i="3"/>
  <c r="BW53" i="3"/>
  <c r="BW54" i="3"/>
  <c r="BW55" i="3"/>
  <c r="BW56" i="3"/>
  <c r="BW57" i="3"/>
  <c r="BW58" i="3"/>
  <c r="BW59" i="3"/>
  <c r="BW60" i="3"/>
  <c r="BW61" i="3"/>
  <c r="BW62" i="3"/>
  <c r="BW63" i="3"/>
  <c r="BW64" i="3"/>
  <c r="BW65" i="3"/>
  <c r="BW66" i="3"/>
  <c r="BW67" i="3"/>
  <c r="BW68" i="3"/>
  <c r="BW69" i="3"/>
  <c r="BW70" i="3"/>
  <c r="BW71" i="3"/>
  <c r="BW72" i="3"/>
  <c r="BW73" i="3"/>
  <c r="BW74" i="3"/>
  <c r="BW75" i="3"/>
  <c r="BW76" i="3"/>
  <c r="BW77" i="3"/>
  <c r="BW78" i="3"/>
  <c r="BW79" i="3"/>
  <c r="BW80" i="3"/>
  <c r="BW81" i="3"/>
  <c r="BW82" i="3"/>
  <c r="BW83" i="3"/>
  <c r="BW84" i="3"/>
  <c r="BW85" i="3"/>
  <c r="BW86" i="3"/>
  <c r="BW87" i="3"/>
  <c r="BW88" i="3"/>
  <c r="BW89" i="3"/>
  <c r="BW90" i="3"/>
  <c r="BW91" i="3"/>
  <c r="BW92" i="3"/>
  <c r="BW93" i="3"/>
  <c r="BW94" i="3"/>
  <c r="BW95" i="3"/>
  <c r="BW96" i="3"/>
  <c r="BW97" i="3"/>
  <c r="BW98" i="3"/>
  <c r="BW99" i="3"/>
  <c r="BW100" i="3"/>
  <c r="BW5" i="3"/>
  <c r="CH99" i="4"/>
  <c r="CF99" i="4"/>
  <c r="CH98" i="4"/>
  <c r="CF98" i="4"/>
  <c r="CH97" i="4"/>
  <c r="CF97" i="4"/>
  <c r="CH96" i="4"/>
  <c r="CF96" i="4"/>
  <c r="CH95" i="4"/>
  <c r="CF95" i="4"/>
  <c r="CH94" i="4"/>
  <c r="CF94" i="4"/>
  <c r="CH93" i="4"/>
  <c r="CF93" i="4"/>
  <c r="CH92" i="4"/>
  <c r="CF92" i="4"/>
  <c r="CH91" i="4"/>
  <c r="CF91" i="4"/>
  <c r="CH90" i="4"/>
  <c r="CF90" i="4"/>
  <c r="CH89" i="4"/>
  <c r="CF89" i="4"/>
  <c r="CH88" i="4"/>
  <c r="CF88" i="4"/>
  <c r="CH87" i="4"/>
  <c r="CF87" i="4"/>
  <c r="CH86" i="4"/>
  <c r="CF86" i="4"/>
  <c r="CH85" i="4"/>
  <c r="CF85" i="4"/>
  <c r="CH84" i="4"/>
  <c r="CF84" i="4"/>
  <c r="CH83" i="4"/>
  <c r="CF83" i="4"/>
  <c r="CH82" i="4"/>
  <c r="CF82" i="4"/>
  <c r="CH81" i="4"/>
  <c r="CF81" i="4"/>
  <c r="CH80" i="4"/>
  <c r="CF80" i="4"/>
  <c r="CH79" i="4"/>
  <c r="CF79" i="4"/>
  <c r="CH78" i="4"/>
  <c r="CF78" i="4"/>
  <c r="CH77" i="4"/>
  <c r="CF77" i="4"/>
  <c r="CH76" i="4"/>
  <c r="CF76" i="4"/>
  <c r="CH75" i="4"/>
  <c r="CF75" i="4"/>
  <c r="CH74" i="4"/>
  <c r="CF74" i="4"/>
  <c r="CH73" i="4"/>
  <c r="CF73" i="4"/>
  <c r="CH72" i="4"/>
  <c r="CF72" i="4"/>
  <c r="CH71" i="4"/>
  <c r="CF71" i="4"/>
  <c r="CH70" i="4"/>
  <c r="CF70" i="4"/>
  <c r="CH69" i="4"/>
  <c r="CF69" i="4"/>
  <c r="CH68" i="4"/>
  <c r="CF68" i="4"/>
  <c r="CH67" i="4"/>
  <c r="CF67" i="4"/>
  <c r="CH66" i="4"/>
  <c r="CF66" i="4"/>
  <c r="CH65" i="4"/>
  <c r="CF65" i="4"/>
  <c r="CH64" i="4"/>
  <c r="CF64" i="4"/>
  <c r="CH63" i="4"/>
  <c r="CF63" i="4"/>
  <c r="CH62" i="4"/>
  <c r="CF62" i="4"/>
  <c r="CH61" i="4"/>
  <c r="CF61" i="4"/>
  <c r="CH60" i="4"/>
  <c r="CF60" i="4"/>
  <c r="CH59" i="4"/>
  <c r="CF59" i="4"/>
  <c r="CH58" i="4"/>
  <c r="CF58" i="4"/>
  <c r="CH57" i="4"/>
  <c r="CF57" i="4"/>
  <c r="CH56" i="4"/>
  <c r="CF56" i="4"/>
  <c r="CH55" i="4"/>
  <c r="CF55" i="4"/>
  <c r="CH54" i="4"/>
  <c r="CF54" i="4"/>
  <c r="CH53" i="4"/>
  <c r="CF53" i="4"/>
  <c r="CH52" i="4"/>
  <c r="CF52" i="4"/>
  <c r="CH51" i="4"/>
  <c r="CF51" i="4"/>
  <c r="CH50" i="4"/>
  <c r="CF50" i="4"/>
  <c r="CH49" i="4"/>
  <c r="CF49" i="4"/>
  <c r="CH48" i="4"/>
  <c r="CF48" i="4"/>
  <c r="CH47" i="4"/>
  <c r="CF47" i="4"/>
  <c r="CH46" i="4"/>
  <c r="CF46" i="4"/>
  <c r="CH45" i="4"/>
  <c r="CF45" i="4"/>
  <c r="CH44" i="4"/>
  <c r="CF44" i="4"/>
  <c r="CH43" i="4"/>
  <c r="CF43" i="4"/>
  <c r="CH42" i="4"/>
  <c r="CF42" i="4"/>
  <c r="CH41" i="4"/>
  <c r="CF41" i="4"/>
  <c r="CH40" i="4"/>
  <c r="CF40" i="4"/>
  <c r="CH39" i="4"/>
  <c r="CF39" i="4"/>
  <c r="CH38" i="4"/>
  <c r="CF38" i="4"/>
  <c r="CH37" i="4"/>
  <c r="CF37" i="4"/>
  <c r="CH36" i="4"/>
  <c r="CF36" i="4"/>
  <c r="CH35" i="4"/>
  <c r="CF35" i="4"/>
  <c r="CH34" i="4"/>
  <c r="CF34" i="4"/>
  <c r="CH33" i="4"/>
  <c r="CF33" i="4"/>
  <c r="CH32" i="4"/>
  <c r="CF32" i="4"/>
  <c r="CH31" i="4"/>
  <c r="CF31" i="4"/>
  <c r="CH30" i="4"/>
  <c r="CF30" i="4"/>
  <c r="CH29" i="4"/>
  <c r="CF29" i="4"/>
  <c r="CH28" i="4"/>
  <c r="CF28" i="4"/>
  <c r="CH27" i="4"/>
  <c r="CF27" i="4"/>
  <c r="CH26" i="4"/>
  <c r="CF26" i="4"/>
  <c r="CH25" i="4"/>
  <c r="CF25" i="4"/>
  <c r="CH24" i="4"/>
  <c r="CF24" i="4"/>
  <c r="CH23" i="4"/>
  <c r="CF23" i="4"/>
  <c r="CH22" i="4"/>
  <c r="CF22" i="4"/>
  <c r="CH21" i="4"/>
  <c r="CF21" i="4"/>
  <c r="CH20" i="4"/>
  <c r="CF20" i="4"/>
  <c r="CH19" i="4"/>
  <c r="CF19" i="4"/>
  <c r="CH18" i="4"/>
  <c r="CF18" i="4"/>
  <c r="CH17" i="4"/>
  <c r="CF17" i="4"/>
  <c r="CH16" i="4"/>
  <c r="CF16" i="4"/>
  <c r="CH15" i="4"/>
  <c r="CF15" i="4"/>
  <c r="CH14" i="4"/>
  <c r="CF14" i="4"/>
  <c r="CH13" i="4"/>
  <c r="CF13" i="4"/>
  <c r="CH12" i="4"/>
  <c r="CF12" i="4"/>
  <c r="CH11" i="4"/>
  <c r="CF11" i="4"/>
  <c r="CH10" i="4"/>
  <c r="CF10" i="4"/>
  <c r="CH9" i="4"/>
  <c r="CF9" i="4"/>
  <c r="CH8" i="4"/>
  <c r="CF8" i="4"/>
  <c r="CH7" i="4"/>
  <c r="CF7" i="4"/>
  <c r="CH6" i="4"/>
  <c r="CF6" i="4"/>
  <c r="CH5" i="4"/>
  <c r="CF5" i="4"/>
  <c r="CH4" i="4"/>
  <c r="CF4" i="4"/>
  <c r="H76" i="4"/>
  <c r="B76" i="4"/>
  <c r="H75" i="4"/>
  <c r="B75" i="4"/>
  <c r="H74" i="4"/>
  <c r="B74" i="4"/>
  <c r="H73" i="4"/>
  <c r="B73" i="4"/>
  <c r="H72" i="4"/>
  <c r="B72" i="4"/>
  <c r="H71" i="4"/>
  <c r="B71" i="4"/>
  <c r="H70" i="4"/>
  <c r="B70" i="4"/>
  <c r="H69" i="4"/>
  <c r="B69" i="4"/>
  <c r="H68" i="4"/>
  <c r="B68" i="4"/>
  <c r="H67" i="4"/>
  <c r="B67" i="4"/>
  <c r="H66" i="4"/>
  <c r="B66" i="4"/>
  <c r="H65" i="4"/>
  <c r="B65" i="4"/>
  <c r="H64" i="4"/>
  <c r="B64" i="4"/>
  <c r="H63" i="4"/>
  <c r="B63" i="4"/>
  <c r="H77" i="1"/>
  <c r="B77" i="1"/>
  <c r="H76" i="1"/>
  <c r="B76" i="1"/>
  <c r="H75" i="1"/>
  <c r="B75" i="1"/>
  <c r="H74" i="1"/>
  <c r="B74" i="1"/>
  <c r="H73" i="1"/>
  <c r="B73" i="1"/>
  <c r="H72" i="1"/>
  <c r="B72" i="1"/>
  <c r="H71" i="1"/>
  <c r="B71" i="1"/>
  <c r="H70" i="1"/>
  <c r="B70" i="1"/>
  <c r="H69" i="1"/>
  <c r="B69" i="1"/>
  <c r="H68" i="1"/>
  <c r="B68" i="1"/>
  <c r="H67" i="1"/>
  <c r="B67" i="1"/>
  <c r="H66" i="1"/>
  <c r="B66" i="1"/>
  <c r="H65" i="1"/>
  <c r="B65" i="1"/>
  <c r="H64" i="1"/>
  <c r="B64" i="1"/>
  <c r="H47" i="4"/>
  <c r="B47" i="4"/>
  <c r="H46" i="4"/>
  <c r="B46" i="4"/>
  <c r="H45" i="4"/>
  <c r="B45" i="4"/>
  <c r="H44" i="4"/>
  <c r="B44" i="4"/>
  <c r="H43" i="4"/>
  <c r="B43" i="4"/>
  <c r="H42" i="4"/>
  <c r="B42" i="4"/>
  <c r="H41" i="4"/>
  <c r="B41" i="4"/>
  <c r="H40" i="4"/>
  <c r="B40" i="4"/>
  <c r="H39" i="4"/>
  <c r="B39" i="4"/>
  <c r="H38" i="4"/>
  <c r="B38" i="4"/>
  <c r="H37" i="4"/>
  <c r="B37" i="4"/>
  <c r="H36" i="4"/>
  <c r="B36" i="4"/>
  <c r="H35" i="4"/>
  <c r="B35" i="4"/>
  <c r="H34" i="4"/>
  <c r="B34" i="4"/>
  <c r="H44" i="1"/>
  <c r="B44" i="1"/>
  <c r="H43" i="1"/>
  <c r="B43" i="1"/>
  <c r="H42" i="1"/>
  <c r="B42" i="1"/>
  <c r="H41" i="1"/>
  <c r="B41" i="1"/>
  <c r="H40" i="1"/>
  <c r="B40" i="1"/>
  <c r="H39" i="1"/>
  <c r="B39" i="1"/>
  <c r="B26" i="5"/>
  <c r="H99" i="4"/>
  <c r="B99" i="4"/>
  <c r="H98" i="4"/>
  <c r="B98" i="4"/>
  <c r="H97" i="4"/>
  <c r="B97" i="4"/>
  <c r="H96" i="4"/>
  <c r="B96" i="4"/>
  <c r="H95" i="4"/>
  <c r="B95" i="4"/>
  <c r="H94" i="4"/>
  <c r="B94" i="4"/>
  <c r="H93" i="4"/>
  <c r="B93" i="4"/>
  <c r="H92" i="4"/>
  <c r="B92" i="4"/>
  <c r="H91" i="4"/>
  <c r="B91" i="4"/>
  <c r="H90" i="4"/>
  <c r="B90" i="4"/>
  <c r="H89" i="4"/>
  <c r="B89" i="4"/>
  <c r="H88" i="4"/>
  <c r="B88" i="4"/>
  <c r="H87" i="4"/>
  <c r="B87" i="4"/>
  <c r="H86" i="4"/>
  <c r="B86" i="4"/>
  <c r="H85" i="4"/>
  <c r="B85" i="4"/>
  <c r="H84" i="4"/>
  <c r="B84" i="4"/>
  <c r="H83" i="4"/>
  <c r="B83" i="4"/>
  <c r="H82" i="4"/>
  <c r="B82" i="4"/>
  <c r="H81" i="4"/>
  <c r="B81" i="4"/>
  <c r="H80" i="4"/>
  <c r="B80" i="4"/>
  <c r="H79" i="4"/>
  <c r="B79" i="4"/>
  <c r="H78" i="4"/>
  <c r="B78" i="4"/>
  <c r="H77" i="4"/>
  <c r="B77" i="4"/>
  <c r="H62" i="4"/>
  <c r="B62" i="4"/>
  <c r="H61" i="4"/>
  <c r="B61" i="4"/>
  <c r="H60" i="4"/>
  <c r="B60" i="4"/>
  <c r="H59" i="4"/>
  <c r="B59" i="4"/>
  <c r="H58" i="4"/>
  <c r="B58" i="4"/>
  <c r="H57" i="4"/>
  <c r="B57" i="4"/>
  <c r="H56" i="4"/>
  <c r="B56" i="4"/>
  <c r="H55" i="4"/>
  <c r="B55" i="4"/>
  <c r="H54" i="4"/>
  <c r="B54" i="4"/>
  <c r="H53" i="4"/>
  <c r="B53" i="4"/>
  <c r="H52" i="4"/>
  <c r="B52" i="4"/>
  <c r="H51" i="4"/>
  <c r="B51" i="4"/>
  <c r="H50" i="4"/>
  <c r="B50" i="4"/>
  <c r="H49" i="4"/>
  <c r="B49" i="4"/>
  <c r="H48" i="4"/>
  <c r="B48" i="4"/>
  <c r="H33" i="4"/>
  <c r="B33" i="4"/>
  <c r="H32" i="4"/>
  <c r="B32" i="4"/>
  <c r="H31" i="4"/>
  <c r="B31" i="4"/>
  <c r="H30" i="4"/>
  <c r="B30" i="4"/>
  <c r="H29" i="4"/>
  <c r="B29" i="4"/>
  <c r="H28" i="4"/>
  <c r="B28" i="4"/>
  <c r="H27" i="4"/>
  <c r="B27" i="4"/>
  <c r="H26" i="4"/>
  <c r="B26" i="4"/>
  <c r="H25" i="4"/>
  <c r="B25" i="4"/>
  <c r="H24" i="4"/>
  <c r="B24" i="4"/>
  <c r="H23" i="4"/>
  <c r="B23" i="4"/>
  <c r="H22" i="4"/>
  <c r="B22" i="4"/>
  <c r="H21" i="4"/>
  <c r="B21" i="4"/>
  <c r="H20" i="4"/>
  <c r="B20" i="4"/>
  <c r="H19" i="4"/>
  <c r="B19" i="4"/>
  <c r="H18" i="4"/>
  <c r="B18" i="4"/>
  <c r="H17" i="4"/>
  <c r="B17" i="4"/>
  <c r="H16" i="4"/>
  <c r="B16" i="4"/>
  <c r="H15" i="4"/>
  <c r="B15" i="4"/>
  <c r="H14" i="4"/>
  <c r="B14" i="4"/>
  <c r="H13" i="4"/>
  <c r="B13" i="4"/>
  <c r="H12" i="4"/>
  <c r="B12" i="4"/>
  <c r="H11" i="4"/>
  <c r="B11" i="4"/>
  <c r="H10" i="4"/>
  <c r="B10" i="4"/>
  <c r="H9" i="4"/>
  <c r="B9" i="4"/>
  <c r="H8" i="4"/>
  <c r="B8" i="4"/>
  <c r="H7" i="4"/>
  <c r="B7" i="4"/>
  <c r="H6" i="4"/>
  <c r="B6" i="4"/>
  <c r="H99" i="5"/>
  <c r="B99" i="5"/>
  <c r="H98" i="5"/>
  <c r="B98" i="5"/>
  <c r="H97" i="5"/>
  <c r="B97" i="5"/>
  <c r="H96" i="5"/>
  <c r="B96" i="5"/>
  <c r="H95" i="5"/>
  <c r="B95" i="5"/>
  <c r="H94" i="5"/>
  <c r="B94" i="5"/>
  <c r="H93" i="5"/>
  <c r="B93" i="5"/>
  <c r="H92" i="5"/>
  <c r="B92" i="5"/>
  <c r="H91" i="5"/>
  <c r="B91" i="5"/>
  <c r="H90" i="5"/>
  <c r="B90" i="5"/>
  <c r="H89" i="5"/>
  <c r="B89" i="5"/>
  <c r="H88" i="5"/>
  <c r="B88" i="5"/>
  <c r="H87" i="5"/>
  <c r="B87" i="5"/>
  <c r="H86" i="5"/>
  <c r="B86" i="5"/>
  <c r="H85" i="5"/>
  <c r="B85" i="5"/>
  <c r="H84" i="5"/>
  <c r="B84" i="5"/>
  <c r="H83" i="5"/>
  <c r="B83" i="5"/>
  <c r="H82" i="5"/>
  <c r="B82" i="5"/>
  <c r="H81" i="5"/>
  <c r="B81" i="5"/>
  <c r="H80" i="5"/>
  <c r="B80" i="5"/>
  <c r="H79" i="5"/>
  <c r="B79" i="5"/>
  <c r="H78" i="5"/>
  <c r="B78" i="5"/>
  <c r="H77" i="5"/>
  <c r="B77" i="5"/>
  <c r="H76" i="5"/>
  <c r="B76" i="5"/>
  <c r="H75" i="5"/>
  <c r="B75" i="5"/>
  <c r="H74" i="5"/>
  <c r="B74" i="5"/>
  <c r="H73" i="5"/>
  <c r="B73" i="5"/>
  <c r="H72" i="5"/>
  <c r="B72" i="5"/>
  <c r="H71" i="5"/>
  <c r="B71" i="5"/>
  <c r="H70" i="5"/>
  <c r="B70" i="5"/>
  <c r="H69" i="5"/>
  <c r="B69" i="5"/>
  <c r="H68" i="5"/>
  <c r="B68" i="5"/>
  <c r="H67" i="5"/>
  <c r="B67" i="5"/>
  <c r="H66" i="5"/>
  <c r="B66" i="5"/>
  <c r="H65" i="5"/>
  <c r="B65" i="5"/>
  <c r="H64" i="5"/>
  <c r="B64" i="5"/>
  <c r="H63" i="5"/>
  <c r="B63" i="5"/>
  <c r="H62" i="5"/>
  <c r="B62" i="5"/>
  <c r="H61" i="5"/>
  <c r="B61" i="5"/>
  <c r="H60" i="5"/>
  <c r="B60" i="5"/>
  <c r="H59" i="5"/>
  <c r="B59" i="5"/>
  <c r="H58" i="5"/>
  <c r="B58" i="5"/>
  <c r="H57" i="5"/>
  <c r="B57" i="5"/>
  <c r="H56" i="5"/>
  <c r="B56" i="5"/>
  <c r="H55" i="5"/>
  <c r="B55" i="5"/>
  <c r="H54" i="5"/>
  <c r="B54" i="5"/>
  <c r="H53" i="5"/>
  <c r="B53" i="5"/>
  <c r="H52" i="5"/>
  <c r="B52" i="5"/>
  <c r="H51" i="5"/>
  <c r="B51" i="5"/>
  <c r="H50" i="5"/>
  <c r="B50" i="5"/>
  <c r="H49" i="5"/>
  <c r="B49" i="5"/>
  <c r="H48" i="5"/>
  <c r="B48" i="5"/>
  <c r="H47" i="5"/>
  <c r="B47" i="5"/>
  <c r="H46" i="5"/>
  <c r="B46" i="5"/>
  <c r="H45" i="5"/>
  <c r="B45" i="5"/>
  <c r="H44" i="5"/>
  <c r="B44" i="5"/>
  <c r="H42" i="5"/>
  <c r="B42" i="5"/>
  <c r="H41" i="5"/>
  <c r="B41" i="5"/>
  <c r="H40" i="5"/>
  <c r="B40" i="5"/>
  <c r="H39" i="5"/>
  <c r="B39" i="5"/>
  <c r="H38" i="5"/>
  <c r="B38" i="5"/>
  <c r="H37" i="5"/>
  <c r="B37" i="5"/>
  <c r="H36" i="5"/>
  <c r="B36" i="5"/>
  <c r="H35" i="5"/>
  <c r="B35" i="5"/>
  <c r="H34" i="5"/>
  <c r="B34" i="5"/>
  <c r="H33" i="5"/>
  <c r="B33" i="5"/>
  <c r="H32" i="5"/>
  <c r="B32" i="5"/>
  <c r="H31" i="5"/>
  <c r="B31" i="5"/>
  <c r="H30" i="5"/>
  <c r="B30" i="5"/>
  <c r="H29" i="5"/>
  <c r="B29" i="5"/>
  <c r="H28" i="5"/>
  <c r="B28" i="5"/>
  <c r="H27" i="5"/>
  <c r="B27" i="5"/>
  <c r="H25" i="5"/>
  <c r="B25" i="5"/>
  <c r="H24" i="5"/>
  <c r="B24" i="5"/>
  <c r="H23" i="5"/>
  <c r="B23" i="5"/>
  <c r="H22" i="5"/>
  <c r="B22" i="5"/>
  <c r="H21" i="5"/>
  <c r="B21" i="5"/>
  <c r="H20" i="5"/>
  <c r="B20" i="5"/>
  <c r="H19" i="5"/>
  <c r="B19" i="5"/>
  <c r="H18" i="5"/>
  <c r="B18" i="5"/>
  <c r="H17" i="5"/>
  <c r="B17" i="5"/>
  <c r="H16" i="5"/>
  <c r="B16" i="5"/>
  <c r="H15" i="5"/>
  <c r="B15" i="5"/>
  <c r="H14" i="5"/>
  <c r="B14" i="5"/>
  <c r="H13" i="5"/>
  <c r="B13" i="5"/>
  <c r="H12" i="5"/>
  <c r="B12" i="5"/>
  <c r="H11" i="5"/>
  <c r="B11" i="5"/>
  <c r="H10" i="5"/>
  <c r="B10" i="5"/>
  <c r="H9" i="5"/>
  <c r="B9" i="5"/>
  <c r="H8" i="5"/>
  <c r="B8" i="5"/>
  <c r="H7" i="5"/>
  <c r="B7" i="5"/>
  <c r="H6" i="5"/>
  <c r="B6" i="5"/>
  <c r="H5" i="5"/>
  <c r="B5" i="5"/>
  <c r="H4" i="5"/>
  <c r="B4" i="5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34" i="7"/>
  <c r="H35" i="7"/>
  <c r="H36" i="7"/>
  <c r="H37" i="7"/>
  <c r="H38" i="7"/>
  <c r="H39" i="7"/>
  <c r="H40" i="7"/>
  <c r="H41" i="7"/>
  <c r="H42" i="7"/>
  <c r="H76" i="7"/>
  <c r="H75" i="7"/>
  <c r="H74" i="7"/>
  <c r="H73" i="7"/>
  <c r="H72" i="7"/>
  <c r="H71" i="7"/>
  <c r="H70" i="7"/>
  <c r="H55" i="7"/>
  <c r="H54" i="7"/>
  <c r="H53" i="7"/>
  <c r="H52" i="7"/>
  <c r="H51" i="7"/>
  <c r="H50" i="7"/>
  <c r="H77" i="7"/>
  <c r="H78" i="7"/>
  <c r="H79" i="7"/>
  <c r="H80" i="7"/>
  <c r="H81" i="7"/>
  <c r="H82" i="7"/>
  <c r="H83" i="7"/>
  <c r="H92" i="7"/>
  <c r="H93" i="7"/>
  <c r="H94" i="7"/>
  <c r="H95" i="7"/>
  <c r="H96" i="7"/>
  <c r="H97" i="7"/>
  <c r="H98" i="7"/>
  <c r="H99" i="7"/>
  <c r="H43" i="7"/>
  <c r="H44" i="7"/>
  <c r="H45" i="7"/>
  <c r="H46" i="7"/>
  <c r="H47" i="7"/>
  <c r="H29" i="7"/>
  <c r="H30" i="7"/>
  <c r="H31" i="7"/>
  <c r="H32" i="7"/>
  <c r="H33" i="7"/>
  <c r="H69" i="7"/>
  <c r="H68" i="7"/>
  <c r="H67" i="7"/>
  <c r="H66" i="7"/>
  <c r="H65" i="7"/>
  <c r="H63" i="7"/>
  <c r="H64" i="7"/>
  <c r="H56" i="7"/>
  <c r="H57" i="7"/>
  <c r="H58" i="7"/>
  <c r="H59" i="7"/>
  <c r="H60" i="7"/>
  <c r="H61" i="7"/>
  <c r="H62" i="7"/>
  <c r="H11" i="7"/>
  <c r="H10" i="7"/>
  <c r="H9" i="7"/>
  <c r="H8" i="7"/>
  <c r="H7" i="7"/>
  <c r="H6" i="7"/>
  <c r="H5" i="7"/>
  <c r="H4" i="7"/>
  <c r="H27" i="6"/>
  <c r="H26" i="6"/>
  <c r="H25" i="6"/>
  <c r="H24" i="6"/>
  <c r="H23" i="6"/>
  <c r="H22" i="6"/>
  <c r="H21" i="6"/>
  <c r="H4" i="6"/>
  <c r="H5" i="6"/>
  <c r="H6" i="6"/>
  <c r="H7" i="6"/>
  <c r="H8" i="6"/>
  <c r="H9" i="6"/>
  <c r="H10" i="6"/>
  <c r="H11" i="6"/>
  <c r="H62" i="6"/>
  <c r="H61" i="6"/>
  <c r="H60" i="6"/>
  <c r="H59" i="6"/>
  <c r="H58" i="6"/>
  <c r="H57" i="6"/>
  <c r="H56" i="6"/>
  <c r="H33" i="6"/>
  <c r="H32" i="6"/>
  <c r="H31" i="6"/>
  <c r="H30" i="6"/>
  <c r="H29" i="6"/>
  <c r="H55" i="6"/>
  <c r="H54" i="6"/>
  <c r="H53" i="6"/>
  <c r="H52" i="6"/>
  <c r="H51" i="6"/>
  <c r="H50" i="6"/>
  <c r="H49" i="6"/>
  <c r="H48" i="6"/>
  <c r="H85" i="6"/>
  <c r="H86" i="6"/>
  <c r="H87" i="6"/>
  <c r="H88" i="6"/>
  <c r="H89" i="6"/>
  <c r="H90" i="6"/>
  <c r="H91" i="6"/>
  <c r="H70" i="6"/>
  <c r="H71" i="6"/>
  <c r="H72" i="6"/>
  <c r="H73" i="6"/>
  <c r="H74" i="6"/>
  <c r="H75" i="6"/>
  <c r="H76" i="6"/>
  <c r="H63" i="6"/>
  <c r="H64" i="6"/>
  <c r="H65" i="6"/>
  <c r="H66" i="6"/>
  <c r="H67" i="6"/>
  <c r="H68" i="6"/>
  <c r="H69" i="6"/>
  <c r="H34" i="6"/>
  <c r="H35" i="6"/>
  <c r="H36" i="6"/>
  <c r="H37" i="6"/>
  <c r="H38" i="6"/>
  <c r="H39" i="6"/>
  <c r="H40" i="6"/>
  <c r="H41" i="6"/>
  <c r="H42" i="6"/>
  <c r="H44" i="6"/>
  <c r="H45" i="6"/>
  <c r="H46" i="6"/>
  <c r="H47" i="6"/>
  <c r="H20" i="6"/>
  <c r="H19" i="6"/>
  <c r="H18" i="6"/>
  <c r="H17" i="6"/>
  <c r="H16" i="6"/>
  <c r="H15" i="6"/>
  <c r="H14" i="6"/>
  <c r="H13" i="6"/>
  <c r="H12" i="6"/>
  <c r="H28" i="6"/>
  <c r="H58" i="3"/>
  <c r="H59" i="3"/>
  <c r="H60" i="3"/>
  <c r="H61" i="3"/>
  <c r="H62" i="3"/>
  <c r="H63" i="3"/>
  <c r="H30" i="3"/>
  <c r="H31" i="3"/>
  <c r="H32" i="3"/>
  <c r="H33" i="3"/>
  <c r="H3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45" i="3"/>
  <c r="H46" i="3"/>
  <c r="H47" i="3"/>
  <c r="H48" i="3"/>
  <c r="H77" i="3"/>
  <c r="H76" i="3"/>
  <c r="H75" i="3"/>
  <c r="H74" i="3"/>
  <c r="H73" i="3"/>
  <c r="H72" i="3"/>
  <c r="H71" i="3"/>
  <c r="H35" i="3"/>
  <c r="H36" i="3"/>
  <c r="H37" i="3"/>
  <c r="H38" i="3"/>
  <c r="H39" i="3"/>
  <c r="H40" i="3"/>
  <c r="H41" i="3"/>
  <c r="H42" i="3"/>
  <c r="H43" i="3"/>
  <c r="H49" i="3"/>
  <c r="H50" i="3"/>
  <c r="H51" i="3"/>
  <c r="H52" i="3"/>
  <c r="H53" i="3"/>
  <c r="H54" i="3"/>
  <c r="H55" i="3"/>
  <c r="H56" i="3"/>
  <c r="H78" i="3"/>
  <c r="H79" i="3"/>
  <c r="H80" i="3"/>
  <c r="H81" i="3"/>
  <c r="H82" i="3"/>
  <c r="H83" i="3"/>
  <c r="H84" i="3"/>
  <c r="H93" i="3"/>
  <c r="H94" i="3"/>
  <c r="H95" i="3"/>
  <c r="H96" i="3"/>
  <c r="H97" i="3"/>
  <c r="H98" i="3"/>
  <c r="H99" i="3"/>
  <c r="H100" i="3"/>
  <c r="H70" i="3"/>
  <c r="H69" i="3"/>
  <c r="H68" i="3"/>
  <c r="H67" i="3"/>
  <c r="H66" i="3"/>
  <c r="H65" i="3"/>
  <c r="H64" i="3"/>
  <c r="H85" i="3"/>
  <c r="H86" i="3"/>
  <c r="H87" i="3"/>
  <c r="H88" i="3"/>
  <c r="H89" i="3"/>
  <c r="H90" i="3"/>
  <c r="H91" i="3"/>
  <c r="H92" i="3"/>
  <c r="H22" i="3"/>
  <c r="H23" i="3"/>
  <c r="H24" i="3"/>
  <c r="H25" i="3"/>
  <c r="H26" i="3"/>
  <c r="H27" i="3"/>
  <c r="H28" i="3"/>
  <c r="H29" i="3"/>
  <c r="H57" i="3"/>
  <c r="H31" i="1"/>
  <c r="H32" i="1"/>
  <c r="H33" i="1"/>
  <c r="H3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22" i="1"/>
  <c r="H23" i="1"/>
  <c r="H24" i="1"/>
  <c r="H25" i="1"/>
  <c r="H26" i="1"/>
  <c r="H27" i="1"/>
  <c r="H28" i="1"/>
  <c r="H29" i="1"/>
  <c r="H83" i="1"/>
  <c r="H84" i="1"/>
  <c r="H86" i="1"/>
  <c r="H85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78" i="1"/>
  <c r="H79" i="1"/>
  <c r="H80" i="1"/>
  <c r="H81" i="1"/>
  <c r="H82" i="1"/>
  <c r="H100" i="1"/>
  <c r="H21" i="1"/>
  <c r="H18" i="1"/>
  <c r="H20" i="1"/>
  <c r="H19" i="1"/>
  <c r="H57" i="1"/>
  <c r="H58" i="1"/>
  <c r="H59" i="1"/>
  <c r="H60" i="1"/>
  <c r="H61" i="1"/>
  <c r="H62" i="1"/>
  <c r="H63" i="1"/>
  <c r="H30" i="1"/>
  <c r="B9" i="7"/>
  <c r="B8" i="7"/>
  <c r="B7" i="7"/>
  <c r="B6" i="7"/>
  <c r="B5" i="7"/>
  <c r="B4" i="7"/>
  <c r="B18" i="6"/>
  <c r="B17" i="6"/>
  <c r="B16" i="6"/>
  <c r="B15" i="6"/>
  <c r="B14" i="6"/>
  <c r="B13" i="6"/>
  <c r="B12" i="6"/>
  <c r="B20" i="6"/>
  <c r="B19" i="6"/>
  <c r="B58" i="7"/>
  <c r="B59" i="7"/>
  <c r="B60" i="7"/>
  <c r="B61" i="7"/>
  <c r="B62" i="7"/>
  <c r="B67" i="7"/>
  <c r="B66" i="7"/>
  <c r="B65" i="7"/>
  <c r="B63" i="7"/>
  <c r="B64" i="7"/>
  <c r="B33" i="7"/>
  <c r="B32" i="7"/>
  <c r="B31" i="7"/>
  <c r="B30" i="7"/>
  <c r="B29" i="7"/>
  <c r="B45" i="7"/>
  <c r="B46" i="7"/>
  <c r="B47" i="7"/>
  <c r="B94" i="7"/>
  <c r="B95" i="7"/>
  <c r="B96" i="7"/>
  <c r="B97" i="7"/>
  <c r="B98" i="7"/>
  <c r="B99" i="7"/>
  <c r="B79" i="7"/>
  <c r="B80" i="7"/>
  <c r="B81" i="7"/>
  <c r="B82" i="7"/>
  <c r="B83" i="7"/>
  <c r="B45" i="6"/>
  <c r="B46" i="6"/>
  <c r="B47" i="6"/>
  <c r="B36" i="6"/>
  <c r="B37" i="6"/>
  <c r="B38" i="6"/>
  <c r="B39" i="6"/>
  <c r="B40" i="6"/>
  <c r="B41" i="6"/>
  <c r="B42" i="6"/>
  <c r="B65" i="6"/>
  <c r="B66" i="6"/>
  <c r="B67" i="6"/>
  <c r="B68" i="6"/>
  <c r="B69" i="6"/>
  <c r="B63" i="6"/>
  <c r="B64" i="6"/>
  <c r="B72" i="6"/>
  <c r="B73" i="6"/>
  <c r="B74" i="6"/>
  <c r="B75" i="6"/>
  <c r="B76" i="6"/>
  <c r="B86" i="6"/>
  <c r="B87" i="6"/>
  <c r="B88" i="6"/>
  <c r="B89" i="6"/>
  <c r="B90" i="6"/>
  <c r="B91" i="6"/>
  <c r="B53" i="6"/>
  <c r="B52" i="6"/>
  <c r="B51" i="6"/>
  <c r="B50" i="6"/>
  <c r="B49" i="6"/>
  <c r="B48" i="6"/>
  <c r="B53" i="7"/>
  <c r="B52" i="7"/>
  <c r="B51" i="7"/>
  <c r="B50" i="7"/>
  <c r="B31" i="6"/>
  <c r="B30" i="6"/>
  <c r="B29" i="6"/>
  <c r="B74" i="7"/>
  <c r="B73" i="7"/>
  <c r="B72" i="7"/>
  <c r="B71" i="7"/>
  <c r="B70" i="7"/>
  <c r="B76" i="7"/>
  <c r="B75" i="7"/>
  <c r="B41" i="7"/>
  <c r="B42" i="7"/>
  <c r="B36" i="7"/>
  <c r="B37" i="7"/>
  <c r="B38" i="7"/>
  <c r="B39" i="7"/>
  <c r="B40" i="7"/>
  <c r="B60" i="6"/>
  <c r="B59" i="6"/>
  <c r="B58" i="6"/>
  <c r="B57" i="6"/>
  <c r="B56" i="6"/>
  <c r="B6" i="6"/>
  <c r="B7" i="6"/>
  <c r="B8" i="6"/>
  <c r="B9" i="6"/>
  <c r="B10" i="6"/>
  <c r="B11" i="6"/>
  <c r="B26" i="6"/>
  <c r="B25" i="6"/>
  <c r="B24" i="6"/>
  <c r="B23" i="6"/>
  <c r="B22" i="6"/>
  <c r="B21" i="6"/>
  <c r="B28" i="6"/>
  <c r="B27" i="6"/>
  <c r="B4" i="6"/>
  <c r="B5" i="6"/>
  <c r="B28" i="7"/>
  <c r="B27" i="7"/>
  <c r="B23" i="7"/>
  <c r="B24" i="7"/>
  <c r="B25" i="7"/>
  <c r="B26" i="7"/>
  <c r="B21" i="7"/>
  <c r="B20" i="7"/>
  <c r="B19" i="7"/>
  <c r="B18" i="7"/>
  <c r="B17" i="7"/>
  <c r="B16" i="7"/>
  <c r="B15" i="7"/>
  <c r="B14" i="7"/>
  <c r="B13" i="7"/>
  <c r="B12" i="7"/>
  <c r="B10" i="7"/>
  <c r="B11" i="7"/>
  <c r="B57" i="7"/>
  <c r="B56" i="7"/>
  <c r="B68" i="7"/>
  <c r="B69" i="7"/>
  <c r="B44" i="7"/>
  <c r="B43" i="7"/>
  <c r="B93" i="7"/>
  <c r="B92" i="7"/>
  <c r="B78" i="7"/>
  <c r="B77" i="7"/>
  <c r="B54" i="7"/>
  <c r="B55" i="7"/>
  <c r="B35" i="7"/>
  <c r="B34" i="7"/>
  <c r="B22" i="7"/>
  <c r="B44" i="6"/>
  <c r="B35" i="6"/>
  <c r="B34" i="6"/>
  <c r="B71" i="6"/>
  <c r="B70" i="6"/>
  <c r="B85" i="6"/>
  <c r="B54" i="6"/>
  <c r="B55" i="6"/>
  <c r="B32" i="6"/>
  <c r="B33" i="6"/>
  <c r="B61" i="6"/>
  <c r="B62" i="6"/>
  <c r="B20" i="1"/>
  <c r="B19" i="1"/>
  <c r="B57" i="1"/>
  <c r="B58" i="1"/>
  <c r="B59" i="1"/>
  <c r="B60" i="1"/>
  <c r="B61" i="1"/>
  <c r="B62" i="1"/>
  <c r="B63" i="1"/>
  <c r="B24" i="3"/>
  <c r="B25" i="3"/>
  <c r="B26" i="3"/>
  <c r="B27" i="3"/>
  <c r="B28" i="3"/>
  <c r="B29" i="3"/>
  <c r="B22" i="3"/>
  <c r="B23" i="3"/>
  <c r="B87" i="3"/>
  <c r="B88" i="3"/>
  <c r="B89" i="3"/>
  <c r="B90" i="3"/>
  <c r="B91" i="3"/>
  <c r="B92" i="3"/>
  <c r="B85" i="3"/>
  <c r="B86" i="3"/>
  <c r="B68" i="3"/>
  <c r="B67" i="3"/>
  <c r="B66" i="3"/>
  <c r="B65" i="3"/>
  <c r="B64" i="3"/>
  <c r="B69" i="3"/>
  <c r="B70" i="3"/>
  <c r="B95" i="3"/>
  <c r="B96" i="3"/>
  <c r="B97" i="3"/>
  <c r="B98" i="3"/>
  <c r="B99" i="3"/>
  <c r="B100" i="3"/>
  <c r="B93" i="3"/>
  <c r="B94" i="3"/>
  <c r="B84" i="3"/>
  <c r="B80" i="3"/>
  <c r="B81" i="3"/>
  <c r="B82" i="3"/>
  <c r="B83" i="3"/>
  <c r="B79" i="3"/>
  <c r="B78" i="3"/>
  <c r="B86" i="1"/>
  <c r="B85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78" i="1"/>
  <c r="B79" i="1"/>
  <c r="B80" i="1"/>
  <c r="B81" i="1"/>
  <c r="B82" i="1"/>
  <c r="B100" i="1"/>
  <c r="B21" i="1"/>
  <c r="B18" i="1"/>
  <c r="B51" i="3"/>
  <c r="B52" i="3"/>
  <c r="B53" i="3"/>
  <c r="B54" i="3"/>
  <c r="B55" i="3"/>
  <c r="B56" i="3"/>
  <c r="B42" i="3"/>
  <c r="B43" i="3"/>
  <c r="B49" i="3"/>
  <c r="B50" i="3"/>
  <c r="B47" i="3"/>
  <c r="B48" i="3"/>
  <c r="B77" i="3"/>
  <c r="B76" i="3"/>
  <c r="B75" i="3"/>
  <c r="B74" i="3"/>
  <c r="B73" i="3"/>
  <c r="B72" i="3"/>
  <c r="B71" i="3"/>
  <c r="B35" i="3"/>
  <c r="B36" i="3"/>
  <c r="B37" i="3"/>
  <c r="B38" i="3"/>
  <c r="B39" i="3"/>
  <c r="B40" i="3"/>
  <c r="B41" i="3"/>
  <c r="B46" i="3"/>
  <c r="B45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34" i="3"/>
  <c r="B33" i="3"/>
  <c r="B32" i="3"/>
  <c r="B31" i="3"/>
  <c r="B30" i="3"/>
  <c r="B63" i="3"/>
  <c r="B62" i="3"/>
  <c r="B61" i="3"/>
  <c r="B60" i="3"/>
  <c r="B59" i="3"/>
  <c r="B58" i="3"/>
  <c r="B57" i="3"/>
  <c r="B30" i="1"/>
  <c r="B31" i="1"/>
  <c r="B32" i="1"/>
  <c r="B33" i="1"/>
  <c r="B3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22" i="1"/>
  <c r="B23" i="1"/>
  <c r="B24" i="1"/>
  <c r="B25" i="1"/>
  <c r="B26" i="1"/>
  <c r="B27" i="1"/>
  <c r="B28" i="1"/>
  <c r="B29" i="1"/>
  <c r="B83" i="1"/>
  <c r="B84" i="1"/>
</calcChain>
</file>

<file path=xl/sharedStrings.xml><?xml version="1.0" encoding="utf-8"?>
<sst xmlns="http://schemas.openxmlformats.org/spreadsheetml/2006/main" count="5774" uniqueCount="109">
  <si>
    <t>date</t>
  </si>
  <si>
    <t>route</t>
  </si>
  <si>
    <t>station</t>
  </si>
  <si>
    <t>tide</t>
  </si>
  <si>
    <t>lunar</t>
  </si>
  <si>
    <t>pre_temp</t>
  </si>
  <si>
    <t>post_temp</t>
  </si>
  <si>
    <t>pre_bp</t>
  </si>
  <si>
    <t>post_bp</t>
  </si>
  <si>
    <t>grazing</t>
  </si>
  <si>
    <t>noise</t>
  </si>
  <si>
    <t>wind</t>
  </si>
  <si>
    <t>sky</t>
  </si>
  <si>
    <t>speaker_side</t>
  </si>
  <si>
    <t>distance</t>
  </si>
  <si>
    <t>julian</t>
  </si>
  <si>
    <t>BLRA</t>
  </si>
  <si>
    <t>CLRA</t>
  </si>
  <si>
    <t>call_order</t>
  </si>
  <si>
    <t>C</t>
  </si>
  <si>
    <t>Survey:</t>
  </si>
  <si>
    <t>HE</t>
  </si>
  <si>
    <t>min:</t>
  </si>
  <si>
    <t>AM</t>
  </si>
  <si>
    <t>a</t>
  </si>
  <si>
    <t>d</t>
  </si>
  <si>
    <t>JT</t>
  </si>
  <si>
    <t>B-C</t>
  </si>
  <si>
    <t>call_type</t>
  </si>
  <si>
    <t>convert_celsius</t>
  </si>
  <si>
    <t>F</t>
  </si>
  <si>
    <t>TH</t>
  </si>
  <si>
    <t>C -&gt;</t>
  </si>
  <si>
    <t>pre</t>
  </si>
  <si>
    <t>post</t>
  </si>
  <si>
    <t>indiv. 1</t>
  </si>
  <si>
    <t>indiv. 2</t>
  </si>
  <si>
    <t>Y</t>
  </si>
  <si>
    <t xml:space="preserve">bearing </t>
  </si>
  <si>
    <t>b</t>
  </si>
  <si>
    <t>CF</t>
  </si>
  <si>
    <t>loc</t>
  </si>
  <si>
    <t>obs</t>
  </si>
  <si>
    <t>TOD</t>
  </si>
  <si>
    <t>R</t>
  </si>
  <si>
    <t>det. at previous</t>
  </si>
  <si>
    <t>No. individuals</t>
  </si>
  <si>
    <t>A</t>
  </si>
  <si>
    <t>F/R</t>
  </si>
  <si>
    <t>Relevant Comments</t>
  </si>
  <si>
    <t>Machine too loud preformed at end of route</t>
  </si>
  <si>
    <t>Machine too loud</t>
  </si>
  <si>
    <t>N</t>
  </si>
  <si>
    <t>------</t>
  </si>
  <si>
    <t>Heard before survey</t>
  </si>
  <si>
    <t>B</t>
  </si>
  <si>
    <t>a,d</t>
  </si>
  <si>
    <t>Car</t>
  </si>
  <si>
    <t>Responded after calls, car</t>
  </si>
  <si>
    <t>Shorebirds calling, car</t>
  </si>
  <si>
    <t>Waves loud, Car</t>
  </si>
  <si>
    <t>AMBI</t>
  </si>
  <si>
    <t>D</t>
  </si>
  <si>
    <t>d,a</t>
  </si>
  <si>
    <t>a,b</t>
  </si>
  <si>
    <t>indiv. 3</t>
  </si>
  <si>
    <t>Possibly 2 individuals</t>
  </si>
  <si>
    <t>between 5 and 6</t>
  </si>
  <si>
    <t>c</t>
  </si>
  <si>
    <t>a,c</t>
  </si>
  <si>
    <t>L</t>
  </si>
  <si>
    <t>----</t>
  </si>
  <si>
    <t>indiv. 4</t>
  </si>
  <si>
    <t>---</t>
  </si>
  <si>
    <t>-----</t>
  </si>
  <si>
    <t>C-B</t>
  </si>
  <si>
    <t>-------</t>
  </si>
  <si>
    <t>Both birds responded to CLRA calls which was the only time both birds called in the same minute.  One bird responded to BLRA call</t>
  </si>
  <si>
    <t>CG</t>
  </si>
  <si>
    <t>Not recorded due to wind and wave noise</t>
  </si>
  <si>
    <t>Second individual responded to BLRA call</t>
  </si>
  <si>
    <t>indiv. 5</t>
  </si>
  <si>
    <t>b,a</t>
  </si>
  <si>
    <t>?</t>
  </si>
  <si>
    <t>CLRAs at distance D may have been same birds from point 5 but unsure</t>
  </si>
  <si>
    <t>c,a</t>
  </si>
  <si>
    <t>Seen and heard</t>
  </si>
  <si>
    <t>a,c,d</t>
  </si>
  <si>
    <t>First clapper heard at point 7 not second</t>
  </si>
  <si>
    <t>May be bird from point 4</t>
  </si>
  <si>
    <t>Possible bird at this point</t>
  </si>
  <si>
    <t>KING?</t>
  </si>
  <si>
    <t>BLRA responded to both sp. Calls</t>
  </si>
  <si>
    <t>c,b</t>
  </si>
  <si>
    <t>BLRA responded with grr</t>
  </si>
  <si>
    <t>Second CLRA may be bird from 7</t>
  </si>
  <si>
    <t>b,d</t>
  </si>
  <si>
    <t>UTV</t>
  </si>
  <si>
    <t>a,b,c,d</t>
  </si>
  <si>
    <t>120/180</t>
  </si>
  <si>
    <t>A-B?</t>
  </si>
  <si>
    <t>Time after 600</t>
  </si>
  <si>
    <t>TA 600</t>
  </si>
  <si>
    <t>tA 600</t>
  </si>
  <si>
    <t>-</t>
  </si>
  <si>
    <t>BRResp</t>
  </si>
  <si>
    <t>BRCRresp</t>
  </si>
  <si>
    <t>Crresp</t>
  </si>
  <si>
    <t>Passive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</si>
</sst>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4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3" fillId="0" borderId="0" xfId="0" applyFont="1"/>
    <xf numFmtId="0" fontId="0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ont="1" applyFill="1"/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Border="1"/>
    <xf numFmtId="0" fontId="0" fillId="0" borderId="3" xfId="0" applyFont="1" applyBorder="1"/>
    <xf numFmtId="0" fontId="0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0" xfId="0" applyFill="1"/>
    <xf numFmtId="0" fontId="0" fillId="2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/>
    <xf numFmtId="0" fontId="0" fillId="0" borderId="0" xfId="0" applyFill="1" applyAlignment="1">
      <alignment horizontal="center"/>
    </xf>
    <xf numFmtId="0" fontId="0" fillId="0" borderId="0" xfId="0" applyFill="1" applyAlignment="1"/>
    <xf numFmtId="0" fontId="0" fillId="0" borderId="1" xfId="0" quotePrefix="1" applyFont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0" fontId="0" fillId="0" borderId="0" xfId="0" applyFont="1" applyFill="1" applyAlignment="1"/>
    <xf numFmtId="0" fontId="0" fillId="0" borderId="1" xfId="0" quotePrefix="1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0" fillId="2" borderId="0" xfId="0" applyFont="1" applyFill="1" applyAlignment="1"/>
    <xf numFmtId="0" fontId="0" fillId="0" borderId="0" xfId="0" applyFont="1" applyFill="1" applyAlignment="1">
      <alignment horizontal="center"/>
    </xf>
    <xf numFmtId="0" fontId="0" fillId="0" borderId="0" xfId="0" applyFill="1" applyBorder="1"/>
    <xf numFmtId="0" fontId="0" fillId="0" borderId="0" xfId="0" quotePrefix="1" applyFill="1" applyBorder="1"/>
    <xf numFmtId="0" fontId="0" fillId="0" borderId="0" xfId="0" applyFill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0" xfId="0" quotePrefix="1" applyFill="1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center"/>
    </xf>
    <xf numFmtId="0" fontId="0" fillId="4" borderId="0" xfId="0" applyFont="1" applyFill="1" applyAlignment="1"/>
    <xf numFmtId="0" fontId="0" fillId="4" borderId="0" xfId="0" applyFill="1" applyAlignment="1"/>
    <xf numFmtId="14" fontId="0" fillId="0" borderId="0" xfId="0" applyNumberFormat="1" applyFill="1"/>
    <xf numFmtId="0" fontId="3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0" xfId="0" quotePrefix="1" applyFill="1"/>
    <xf numFmtId="0" fontId="0" fillId="0" borderId="0" xfId="0" quotePrefix="1" applyFill="1" applyAlignment="1">
      <alignment horizontal="center" vertical="center"/>
    </xf>
    <xf numFmtId="0" fontId="0" fillId="0" borderId="0" xfId="0" quotePrefix="1" applyFont="1" applyFill="1" applyAlignment="1">
      <alignment horizontal="center"/>
    </xf>
    <xf numFmtId="14" fontId="0" fillId="0" borderId="5" xfId="0" applyNumberFormat="1" applyFill="1" applyBorder="1"/>
    <xf numFmtId="0" fontId="3" fillId="0" borderId="5" xfId="0" applyFont="1" applyFill="1" applyBorder="1"/>
    <xf numFmtId="0" fontId="0" fillId="0" borderId="5" xfId="0" applyFill="1" applyBorder="1"/>
    <xf numFmtId="0" fontId="0" fillId="0" borderId="5" xfId="0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4" borderId="5" xfId="0" applyFill="1" applyBorder="1" applyAlignment="1">
      <alignment horizontal="center"/>
    </xf>
    <xf numFmtId="0" fontId="0" fillId="4" borderId="5" xfId="0" applyFont="1" applyFill="1" applyBorder="1" applyAlignment="1"/>
    <xf numFmtId="0" fontId="0" fillId="4" borderId="5" xfId="0" applyFill="1" applyBorder="1" applyAlignment="1"/>
    <xf numFmtId="0" fontId="0" fillId="4" borderId="5" xfId="0" applyFill="1" applyBorder="1"/>
    <xf numFmtId="0" fontId="0" fillId="0" borderId="5" xfId="0" quotePrefix="1" applyFill="1" applyBorder="1" applyAlignment="1">
      <alignment horizontal="center"/>
    </xf>
    <xf numFmtId="0" fontId="0" fillId="0" borderId="5" xfId="0" applyFill="1" applyBorder="1" applyAlignment="1"/>
    <xf numFmtId="0" fontId="0" fillId="0" borderId="5" xfId="0" applyFont="1" applyFill="1" applyBorder="1" applyAlignment="1"/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5" xfId="0" applyFont="1" applyBorder="1"/>
    <xf numFmtId="0" fontId="0" fillId="0" borderId="5" xfId="0" quotePrefix="1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5" xfId="0" applyFill="1" applyBorder="1"/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Font="1" applyFill="1"/>
    <xf numFmtId="0" fontId="0" fillId="0" borderId="5" xfId="0" applyFont="1" applyFill="1" applyBorder="1"/>
    <xf numFmtId="0" fontId="0" fillId="0" borderId="0" xfId="0" applyFont="1" applyBorder="1" applyAlignment="1">
      <alignment horizontal="center" wrapText="1"/>
    </xf>
    <xf numFmtId="0" fontId="0" fillId="0" borderId="0" xfId="0" quotePrefix="1" applyFont="1" applyBorder="1" applyAlignment="1">
      <alignment horizontal="center"/>
    </xf>
    <xf numFmtId="0" fontId="0" fillId="0" borderId="0" xfId="0" quotePrefix="1" applyFont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0" fontId="0" fillId="0" borderId="5" xfId="0" quotePrefix="1" applyFill="1" applyBorder="1" applyAlignment="1">
      <alignment horizontal="center" vertical="center"/>
    </xf>
    <xf numFmtId="14" fontId="0" fillId="0" borderId="5" xfId="0" applyNumberFormat="1" applyBorder="1"/>
    <xf numFmtId="0" fontId="3" fillId="0" borderId="5" xfId="0" applyFont="1" applyBorder="1"/>
    <xf numFmtId="0" fontId="0" fillId="0" borderId="5" xfId="0" quotePrefix="1" applyFill="1" applyBorder="1"/>
    <xf numFmtId="0" fontId="0" fillId="0" borderId="0" xfId="0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4" fontId="0" fillId="0" borderId="1" xfId="0" applyNumberFormat="1" applyFill="1" applyBorder="1"/>
    <xf numFmtId="0" fontId="3" fillId="0" borderId="1" xfId="0" applyFont="1" applyFill="1" applyBorder="1"/>
    <xf numFmtId="0" fontId="0" fillId="0" borderId="1" xfId="0" applyFill="1" applyBorder="1"/>
    <xf numFmtId="0" fontId="0" fillId="0" borderId="4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" xfId="0" applyFont="1" applyFill="1" applyBorder="1" applyAlignment="1"/>
    <xf numFmtId="0" fontId="0" fillId="0" borderId="1" xfId="0" applyFill="1" applyBorder="1" applyAlignment="1"/>
    <xf numFmtId="0" fontId="0" fillId="0" borderId="1" xfId="0" applyBorder="1"/>
    <xf numFmtId="0" fontId="0" fillId="4" borderId="1" xfId="0" applyFill="1" applyBorder="1"/>
    <xf numFmtId="0" fontId="5" fillId="3" borderId="2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119"/>
  <sheetViews>
    <sheetView zoomScale="70" zoomScaleNormal="70" workbookViewId="0">
      <pane ySplit="4" topLeftCell="A5" activePane="bottomLeft" state="frozen"/>
      <selection pane="bottomLeft" activeCell="BP43" sqref="BP43:BP44"/>
    </sheetView>
  </sheetViews>
  <sheetFormatPr defaultColWidth="11.25" defaultRowHeight="15.75" x14ac:dyDescent="0.25"/>
  <cols>
    <col min="1" max="1" width="10.125" bestFit="1" customWidth="1"/>
    <col min="2" max="2" width="6" bestFit="1" customWidth="1"/>
    <col min="3" max="3" width="3.25" bestFit="1" customWidth="1"/>
    <col min="4" max="4" width="3.875" bestFit="1" customWidth="1"/>
    <col min="5" max="5" width="5.75" style="2" bestFit="1" customWidth="1"/>
    <col min="6" max="6" width="6.75" style="2" customWidth="1"/>
    <col min="7" max="8" width="5.25" style="2" customWidth="1"/>
    <col min="9" max="9" width="5.375" style="4" customWidth="1"/>
    <col min="10" max="10" width="3.875" style="15" customWidth="1"/>
    <col min="11" max="11" width="6.875" style="11" bestFit="1" customWidth="1"/>
    <col min="12" max="17" width="2.25" style="2" customWidth="1"/>
    <col min="18" max="18" width="3.75" style="2" bestFit="1" customWidth="1"/>
    <col min="19" max="19" width="3.75" style="2" customWidth="1"/>
    <col min="20" max="20" width="8.25" style="2" customWidth="1"/>
    <col min="21" max="21" width="1" style="2" customWidth="1"/>
    <col min="22" max="22" width="7.25" style="2" bestFit="1" customWidth="1"/>
    <col min="23" max="24" width="7.875" style="2" bestFit="1" customWidth="1"/>
    <col min="25" max="25" width="2.125" style="9" customWidth="1"/>
    <col min="26" max="26" width="8.375" style="2" customWidth="1"/>
    <col min="27" max="27" width="7.25" style="2" bestFit="1" customWidth="1"/>
    <col min="28" max="28" width="8.375" style="2" bestFit="1" customWidth="1"/>
    <col min="29" max="29" width="1.25" customWidth="1"/>
    <col min="30" max="30" width="8.875" bestFit="1" customWidth="1"/>
    <col min="31" max="31" width="8.5" bestFit="1" customWidth="1"/>
    <col min="32" max="32" width="8" bestFit="1" customWidth="1"/>
    <col min="33" max="33" width="2.75" customWidth="1"/>
    <col min="34" max="34" width="8.125" style="16" customWidth="1"/>
    <col min="35" max="35" width="6.875" style="4" customWidth="1"/>
    <col min="36" max="41" width="1.875" style="2" customWidth="1"/>
    <col min="42" max="42" width="3.75" style="2" bestFit="1" customWidth="1"/>
    <col min="43" max="43" width="4.625" style="13" bestFit="1" customWidth="1"/>
    <col min="44" max="44" width="7.875" style="13" customWidth="1"/>
    <col min="45" max="45" width="1.75" style="13" customWidth="1"/>
    <col min="46" max="46" width="7.25" bestFit="1" customWidth="1"/>
    <col min="47" max="47" width="7.875" style="4" bestFit="1" customWidth="1"/>
    <col min="48" max="48" width="8" customWidth="1"/>
    <col min="49" max="49" width="1.375" style="17" customWidth="1"/>
    <col min="50" max="50" width="8.375" style="24" bestFit="1" customWidth="1"/>
    <col min="51" max="51" width="7.25" style="2" bestFit="1" customWidth="1"/>
    <col min="52" max="52" width="8.375" style="24" customWidth="1"/>
    <col min="53" max="53" width="1.125" style="24" customWidth="1"/>
    <col min="54" max="54" width="8.875" style="24" bestFit="1" customWidth="1"/>
    <col min="55" max="55" width="8.5" style="24" bestFit="1" customWidth="1"/>
    <col min="56" max="56" width="8" style="24" bestFit="1" customWidth="1"/>
    <col min="57" max="57" width="1.125" style="24" customWidth="1"/>
    <col min="58" max="58" width="8.875" style="24" bestFit="1" customWidth="1"/>
    <col min="59" max="59" width="8.5" style="24" bestFit="1" customWidth="1"/>
    <col min="60" max="60" width="8" style="24" bestFit="1" customWidth="1"/>
    <col min="61" max="61" width="8.375" style="30" customWidth="1"/>
    <col min="62" max="62" width="9.125" style="4" bestFit="1" customWidth="1"/>
    <col min="63" max="63" width="10" style="2" bestFit="1" customWidth="1"/>
    <col min="64" max="64" width="6.875" style="2" bestFit="1" customWidth="1"/>
    <col min="65" max="65" width="7.75" style="2" bestFit="1" customWidth="1"/>
    <col min="66" max="66" width="6.75" style="2" bestFit="1" customWidth="1"/>
    <col min="67" max="67" width="5.375" style="2" bestFit="1" customWidth="1"/>
    <col min="68" max="68" width="5" style="2" bestFit="1" customWidth="1"/>
    <col min="69" max="69" width="3.5" style="2" bestFit="1" customWidth="1"/>
    <col min="70" max="70" width="11.75" style="2" bestFit="1" customWidth="1"/>
    <col min="71" max="72" width="4.125" style="2" customWidth="1"/>
    <col min="73" max="73" width="11.25" style="3"/>
    <col min="75" max="75" width="18.375" bestFit="1" customWidth="1"/>
  </cols>
  <sheetData>
    <row r="1" spans="1:81" s="3" customFormat="1" x14ac:dyDescent="0.25">
      <c r="E1" s="4"/>
      <c r="F1" s="4"/>
      <c r="G1" s="4"/>
      <c r="H1" s="4"/>
      <c r="I1" s="4"/>
      <c r="J1" s="15"/>
      <c r="K1" s="12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8"/>
      <c r="Z1" s="4"/>
      <c r="AA1" s="4"/>
      <c r="AB1" s="4"/>
      <c r="AH1" s="15"/>
      <c r="AI1" s="4"/>
      <c r="AL1" s="4"/>
      <c r="AM1" s="4"/>
      <c r="AN1" s="4"/>
      <c r="AO1" s="4"/>
      <c r="AP1" s="4"/>
      <c r="AQ1" s="12"/>
      <c r="AR1" s="12"/>
      <c r="AS1" s="12"/>
      <c r="AU1" s="4"/>
      <c r="AW1" s="10"/>
      <c r="AX1" s="23"/>
      <c r="AY1" s="4"/>
      <c r="AZ1" s="23"/>
      <c r="BA1" s="23"/>
      <c r="BB1" s="23"/>
      <c r="BC1" s="23"/>
      <c r="BD1" s="23"/>
      <c r="BE1" s="23"/>
      <c r="BF1" s="23"/>
      <c r="BG1" s="23"/>
      <c r="BH1" s="23"/>
      <c r="BI1" s="29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</row>
    <row r="2" spans="1:81" ht="17.45" customHeight="1" x14ac:dyDescent="0.25">
      <c r="K2" s="108" t="s">
        <v>16</v>
      </c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10"/>
      <c r="AI2" s="111" t="s">
        <v>17</v>
      </c>
      <c r="AJ2" s="112"/>
      <c r="AK2" s="112"/>
      <c r="AL2" s="112"/>
      <c r="AM2" s="112"/>
      <c r="AN2" s="112"/>
      <c r="AO2" s="112"/>
      <c r="AP2" s="112"/>
      <c r="AQ2" s="112"/>
      <c r="AR2" s="112"/>
      <c r="AS2" s="112"/>
      <c r="AT2" s="112"/>
      <c r="AU2" s="112"/>
      <c r="AV2" s="112"/>
      <c r="AW2" s="112"/>
      <c r="AX2" s="112"/>
      <c r="AY2" s="112"/>
      <c r="AZ2" s="112"/>
      <c r="BA2" s="112"/>
      <c r="BB2" s="112"/>
      <c r="BC2" s="112"/>
      <c r="BD2" s="112"/>
      <c r="BE2" s="112"/>
      <c r="BF2" s="112"/>
      <c r="BG2" s="112"/>
      <c r="BH2" s="112"/>
      <c r="BI2" s="113"/>
    </row>
    <row r="3" spans="1:81" s="3" customFormat="1" x14ac:dyDescent="0.25">
      <c r="I3" s="4"/>
      <c r="J3" s="15"/>
      <c r="K3" s="11" t="s">
        <v>20</v>
      </c>
      <c r="L3" s="12">
        <v>1</v>
      </c>
      <c r="M3" s="12"/>
      <c r="N3" s="12"/>
      <c r="O3" s="12"/>
      <c r="P3" s="12"/>
      <c r="Q3" s="12"/>
      <c r="R3" s="12"/>
      <c r="S3" s="12"/>
      <c r="T3" s="12"/>
      <c r="U3" s="12"/>
      <c r="V3" s="11" t="s">
        <v>35</v>
      </c>
      <c r="W3" s="11" t="s">
        <v>35</v>
      </c>
      <c r="X3" s="11" t="s">
        <v>35</v>
      </c>
      <c r="Y3" s="18"/>
      <c r="Z3" s="12" t="s">
        <v>36</v>
      </c>
      <c r="AA3" s="12" t="s">
        <v>36</v>
      </c>
      <c r="AB3" s="12" t="s">
        <v>36</v>
      </c>
      <c r="AD3" s="12" t="s">
        <v>65</v>
      </c>
      <c r="AE3" s="12" t="s">
        <v>65</v>
      </c>
      <c r="AF3" s="12" t="s">
        <v>65</v>
      </c>
      <c r="AH3" s="14"/>
      <c r="AI3" s="2" t="s">
        <v>20</v>
      </c>
      <c r="AJ3" s="3">
        <v>1</v>
      </c>
      <c r="AQ3" s="12"/>
      <c r="AR3" s="12"/>
      <c r="AS3" s="12"/>
      <c r="AT3" s="4" t="s">
        <v>35</v>
      </c>
      <c r="AU3" s="4" t="s">
        <v>35</v>
      </c>
      <c r="AV3" s="4" t="s">
        <v>35</v>
      </c>
      <c r="AW3" s="8"/>
      <c r="AX3" s="3" t="s">
        <v>36</v>
      </c>
      <c r="AY3" s="3" t="s">
        <v>36</v>
      </c>
      <c r="AZ3" s="12" t="s">
        <v>36</v>
      </c>
      <c r="BA3" s="12"/>
      <c r="BB3" s="3" t="s">
        <v>65</v>
      </c>
      <c r="BC3" s="3" t="s">
        <v>65</v>
      </c>
      <c r="BD3" s="12" t="s">
        <v>65</v>
      </c>
      <c r="BE3" s="12"/>
      <c r="BF3" s="3" t="s">
        <v>72</v>
      </c>
      <c r="BG3" s="3" t="s">
        <v>72</v>
      </c>
      <c r="BH3" s="12" t="s">
        <v>72</v>
      </c>
      <c r="BI3" s="1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3" t="s">
        <v>29</v>
      </c>
    </row>
    <row r="4" spans="1:81" s="5" customFormat="1" ht="30.6" customHeight="1" x14ac:dyDescent="0.25">
      <c r="A4" s="5" t="s">
        <v>0</v>
      </c>
      <c r="B4" s="5" t="s">
        <v>15</v>
      </c>
      <c r="C4" s="5" t="s">
        <v>41</v>
      </c>
      <c r="D4" s="5" t="s">
        <v>42</v>
      </c>
      <c r="E4" s="6" t="s">
        <v>1</v>
      </c>
      <c r="F4" s="6" t="s">
        <v>2</v>
      </c>
      <c r="G4" s="34" t="s">
        <v>18</v>
      </c>
      <c r="H4" s="34" t="s">
        <v>101</v>
      </c>
      <c r="I4" s="6" t="s">
        <v>43</v>
      </c>
      <c r="J4" s="15" t="s">
        <v>48</v>
      </c>
      <c r="K4" s="5" t="s">
        <v>22</v>
      </c>
      <c r="L4" s="6">
        <v>1</v>
      </c>
      <c r="M4" s="6">
        <v>2</v>
      </c>
      <c r="N4" s="6">
        <v>3</v>
      </c>
      <c r="O4" s="6">
        <v>4</v>
      </c>
      <c r="P4" s="6">
        <v>5</v>
      </c>
      <c r="Q4" s="6">
        <v>6</v>
      </c>
      <c r="R4" s="6" t="s">
        <v>33</v>
      </c>
      <c r="S4" s="28" t="s">
        <v>34</v>
      </c>
      <c r="T4" s="33" t="s">
        <v>45</v>
      </c>
      <c r="U4" s="33"/>
      <c r="V4" s="6" t="s">
        <v>28</v>
      </c>
      <c r="W4" s="6" t="s">
        <v>14</v>
      </c>
      <c r="X4" s="6" t="s">
        <v>38</v>
      </c>
      <c r="Y4" s="31"/>
      <c r="Z4" s="6" t="s">
        <v>28</v>
      </c>
      <c r="AA4" s="6" t="s">
        <v>14</v>
      </c>
      <c r="AB4" s="6" t="s">
        <v>38</v>
      </c>
      <c r="AD4" s="6" t="s">
        <v>28</v>
      </c>
      <c r="AE4" s="6" t="s">
        <v>14</v>
      </c>
      <c r="AF4" s="6" t="s">
        <v>38</v>
      </c>
      <c r="AH4" s="35" t="s">
        <v>46</v>
      </c>
      <c r="AI4" s="5" t="s">
        <v>22</v>
      </c>
      <c r="AJ4" s="6">
        <v>1</v>
      </c>
      <c r="AK4" s="6">
        <v>2</v>
      </c>
      <c r="AL4" s="6">
        <v>3</v>
      </c>
      <c r="AM4" s="6">
        <v>4</v>
      </c>
      <c r="AN4" s="6">
        <v>5</v>
      </c>
      <c r="AO4" s="6">
        <v>6</v>
      </c>
      <c r="AP4" s="6" t="s">
        <v>33</v>
      </c>
      <c r="AQ4" s="28" t="s">
        <v>34</v>
      </c>
      <c r="AR4" s="33" t="s">
        <v>45</v>
      </c>
      <c r="AS4" s="28"/>
      <c r="AT4" s="6" t="s">
        <v>28</v>
      </c>
      <c r="AU4" s="6" t="s">
        <v>14</v>
      </c>
      <c r="AV4" s="6" t="s">
        <v>38</v>
      </c>
      <c r="AW4" s="31"/>
      <c r="AX4" s="6" t="s">
        <v>28</v>
      </c>
      <c r="AY4" s="6" t="s">
        <v>14</v>
      </c>
      <c r="AZ4" s="6" t="s">
        <v>38</v>
      </c>
      <c r="BA4" s="6"/>
      <c r="BB4" s="6" t="s">
        <v>28</v>
      </c>
      <c r="BC4" s="6" t="s">
        <v>14</v>
      </c>
      <c r="BD4" s="6" t="s">
        <v>38</v>
      </c>
      <c r="BE4" s="6"/>
      <c r="BF4" s="6" t="s">
        <v>28</v>
      </c>
      <c r="BG4" s="6" t="s">
        <v>14</v>
      </c>
      <c r="BH4" s="6" t="s">
        <v>38</v>
      </c>
      <c r="BI4" s="35" t="s">
        <v>46</v>
      </c>
      <c r="BJ4" s="20" t="s">
        <v>5</v>
      </c>
      <c r="BK4" s="20" t="s">
        <v>6</v>
      </c>
      <c r="BL4" s="6" t="s">
        <v>7</v>
      </c>
      <c r="BM4" s="6" t="s">
        <v>8</v>
      </c>
      <c r="BN4" s="6" t="s">
        <v>9</v>
      </c>
      <c r="BO4" s="6" t="s">
        <v>10</v>
      </c>
      <c r="BP4" s="6" t="s">
        <v>11</v>
      </c>
      <c r="BQ4" s="6" t="s">
        <v>12</v>
      </c>
      <c r="BR4" s="6" t="s">
        <v>13</v>
      </c>
      <c r="BS4" s="6" t="s">
        <v>4</v>
      </c>
      <c r="BT4" s="6" t="s">
        <v>3</v>
      </c>
      <c r="BU4" s="6" t="s">
        <v>32</v>
      </c>
      <c r="BV4" s="6" t="s">
        <v>30</v>
      </c>
      <c r="BW4" s="5" t="s">
        <v>49</v>
      </c>
      <c r="BZ4" t="s">
        <v>105</v>
      </c>
      <c r="CA4" t="s">
        <v>106</v>
      </c>
      <c r="CB4" t="s">
        <v>107</v>
      </c>
      <c r="CC4" t="s">
        <v>108</v>
      </c>
    </row>
    <row r="5" spans="1:81" s="43" customFormat="1" x14ac:dyDescent="0.25">
      <c r="A5" s="47">
        <v>42097</v>
      </c>
      <c r="B5" s="48" t="str">
        <f t="shared" ref="B5:B26" si="0">RIGHT(YEAR(A5),2)&amp;TEXT(A5-DATE(YEAR(A5),1,0),"000")</f>
        <v>15093</v>
      </c>
      <c r="C5" s="49" t="s">
        <v>47</v>
      </c>
      <c r="D5" s="49" t="s">
        <v>26</v>
      </c>
      <c r="E5" s="26">
        <v>1</v>
      </c>
      <c r="F5" s="26">
        <v>1</v>
      </c>
      <c r="G5" s="26" t="s">
        <v>27</v>
      </c>
      <c r="H5" s="26">
        <f t="shared" ref="H5:H26" si="1">I5-600</f>
        <v>131</v>
      </c>
      <c r="I5" s="19">
        <v>731</v>
      </c>
      <c r="J5" s="21" t="s">
        <v>30</v>
      </c>
      <c r="K5" s="19"/>
      <c r="L5" s="26">
        <v>0</v>
      </c>
      <c r="M5" s="26">
        <v>0</v>
      </c>
      <c r="N5" s="26">
        <v>0</v>
      </c>
      <c r="O5" s="26">
        <v>0</v>
      </c>
      <c r="P5" s="26">
        <v>0</v>
      </c>
      <c r="Q5" s="26">
        <v>0</v>
      </c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49"/>
      <c r="AD5" s="49"/>
      <c r="AE5" s="49"/>
      <c r="AF5" s="49"/>
      <c r="AG5" s="49"/>
      <c r="AH5" s="22">
        <v>0</v>
      </c>
      <c r="AI5" s="37"/>
      <c r="AJ5" s="26">
        <v>0</v>
      </c>
      <c r="AK5" s="26">
        <v>0</v>
      </c>
      <c r="AL5" s="26">
        <v>0</v>
      </c>
      <c r="AM5" s="26">
        <v>0</v>
      </c>
      <c r="AN5" s="26">
        <v>0</v>
      </c>
      <c r="AO5" s="26">
        <v>0</v>
      </c>
      <c r="AP5" s="26"/>
      <c r="AQ5" s="38"/>
      <c r="AR5" s="38"/>
      <c r="AS5" s="38"/>
      <c r="AT5" s="49"/>
      <c r="AU5" s="37"/>
      <c r="AV5" s="49"/>
      <c r="AW5" s="49"/>
      <c r="AX5" s="50"/>
      <c r="AY5" s="26"/>
      <c r="AZ5" s="50"/>
      <c r="BA5" s="50"/>
      <c r="BB5" s="50"/>
      <c r="BC5" s="50"/>
      <c r="BD5" s="50"/>
      <c r="BE5" s="50"/>
      <c r="BF5" s="50"/>
      <c r="BG5" s="50"/>
      <c r="BH5" s="50"/>
      <c r="BI5" s="51"/>
      <c r="BJ5" s="37">
        <v>74.5</v>
      </c>
      <c r="BK5" s="26">
        <v>75.5</v>
      </c>
      <c r="BL5" s="26">
        <v>1015.8</v>
      </c>
      <c r="BM5" s="26">
        <v>1016</v>
      </c>
      <c r="BN5" s="26">
        <v>0</v>
      </c>
      <c r="BO5" s="26">
        <v>3</v>
      </c>
      <c r="BP5" s="26">
        <v>4.2</v>
      </c>
      <c r="BQ5" s="26">
        <v>2</v>
      </c>
      <c r="BR5" s="26" t="s">
        <v>44</v>
      </c>
      <c r="BS5" s="26">
        <v>14</v>
      </c>
      <c r="BT5" s="44"/>
      <c r="BU5" s="45"/>
      <c r="BV5" s="46"/>
      <c r="BW5" s="43" t="s">
        <v>60</v>
      </c>
      <c r="BZ5" s="43">
        <f>IF(G5="B-C",IF(AND(SUM(L5:O5)=0,P5=1,Q5=0),1,IF(L5="-","-",0)),IF(AND(SUM(L5:O5)=0,P5=0,Q5=1),1,IF(L5="-","-",0)))</f>
        <v>0</v>
      </c>
      <c r="CA5" s="43">
        <f>IF(AND(SUM(L5:O5)=0,P5=1,Q5=1),1,IF(L5="-","-",0))</f>
        <v>0</v>
      </c>
      <c r="CB5" s="43">
        <f>IF(G5="B-C",IF(AND(SUM(L5:O5)=0,P5=0,Q5=1),1,IF(L5="-","-",0)),IF(AND(SUM(L5:O5)=0,P5=1,Q5=0),1,IF(L5="-","-",0)))</f>
        <v>0</v>
      </c>
      <c r="CC5" s="43">
        <f>IF(AND(SUM(L5:O5)&gt;0,P5=0,Q5=0),1,IF(L5="-","-",0))</f>
        <v>0</v>
      </c>
    </row>
    <row r="6" spans="1:81" s="17" customFormat="1" x14ac:dyDescent="0.25">
      <c r="A6" s="47">
        <v>42097</v>
      </c>
      <c r="B6" s="48" t="str">
        <f t="shared" si="0"/>
        <v>15093</v>
      </c>
      <c r="C6" s="49" t="s">
        <v>47</v>
      </c>
      <c r="D6" s="49" t="s">
        <v>26</v>
      </c>
      <c r="E6" s="26">
        <v>1</v>
      </c>
      <c r="F6" s="26">
        <v>2</v>
      </c>
      <c r="G6" s="26" t="s">
        <v>27</v>
      </c>
      <c r="H6" s="26">
        <f t="shared" si="1"/>
        <v>144</v>
      </c>
      <c r="I6" s="19">
        <v>744</v>
      </c>
      <c r="J6" s="21" t="s">
        <v>30</v>
      </c>
      <c r="K6" s="19"/>
      <c r="L6" s="26">
        <v>0</v>
      </c>
      <c r="M6" s="26">
        <v>0</v>
      </c>
      <c r="N6" s="26">
        <v>0</v>
      </c>
      <c r="O6" s="26">
        <v>0</v>
      </c>
      <c r="P6" s="26">
        <v>0</v>
      </c>
      <c r="Q6" s="26">
        <v>0</v>
      </c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49"/>
      <c r="AD6" s="49"/>
      <c r="AE6" s="49"/>
      <c r="AF6" s="49"/>
      <c r="AG6" s="49"/>
      <c r="AH6" s="22">
        <v>0</v>
      </c>
      <c r="AI6" s="37"/>
      <c r="AJ6" s="26">
        <v>0</v>
      </c>
      <c r="AK6" s="26">
        <v>0</v>
      </c>
      <c r="AL6" s="26">
        <v>0</v>
      </c>
      <c r="AM6" s="26">
        <v>0</v>
      </c>
      <c r="AN6" s="26">
        <v>0</v>
      </c>
      <c r="AO6" s="26">
        <v>1</v>
      </c>
      <c r="AP6" s="26"/>
      <c r="AQ6" s="38"/>
      <c r="AR6" s="38" t="s">
        <v>52</v>
      </c>
      <c r="AS6" s="38"/>
      <c r="AT6" s="49" t="s">
        <v>25</v>
      </c>
      <c r="AU6" s="37" t="s">
        <v>55</v>
      </c>
      <c r="AV6" s="49">
        <v>260</v>
      </c>
      <c r="AW6" s="49"/>
      <c r="AX6" s="50"/>
      <c r="AY6" s="26"/>
      <c r="AZ6" s="50"/>
      <c r="BA6" s="50"/>
      <c r="BB6" s="50"/>
      <c r="BC6" s="50"/>
      <c r="BD6" s="50"/>
      <c r="BE6" s="50"/>
      <c r="BF6" s="50"/>
      <c r="BG6" s="50"/>
      <c r="BH6" s="50"/>
      <c r="BI6" s="51">
        <v>1</v>
      </c>
      <c r="BJ6" s="37">
        <v>74.5</v>
      </c>
      <c r="BK6" s="26">
        <v>75.5</v>
      </c>
      <c r="BL6" s="26">
        <v>1016</v>
      </c>
      <c r="BM6" s="26">
        <v>1016</v>
      </c>
      <c r="BN6" s="26">
        <v>0</v>
      </c>
      <c r="BO6" s="26">
        <v>3</v>
      </c>
      <c r="BP6" s="26">
        <v>1.1000000000000001</v>
      </c>
      <c r="BQ6" s="26">
        <v>2</v>
      </c>
      <c r="BR6" s="26" t="s">
        <v>44</v>
      </c>
      <c r="BS6" s="26">
        <v>14</v>
      </c>
      <c r="BT6" s="2"/>
      <c r="BU6" s="32"/>
      <c r="BV6" s="27"/>
      <c r="BW6" t="s">
        <v>57</v>
      </c>
      <c r="BX6"/>
      <c r="BZ6" s="43">
        <f t="shared" ref="BZ6:BZ69" si="2">IF(G6="B-C",IF(AND(SUM(L6:O6)=0,P6=1,Q6=0),1,IF(L6="-","-",0)),IF(AND(SUM(L6:O6)=0,P6=0,Q6=1),1,IF(L6="-","-",0)))</f>
        <v>0</v>
      </c>
      <c r="CA6" s="43">
        <f t="shared" ref="CA6:CA69" si="3">IF(AND(SUM(L6:O6)=0,P6=1,Q6=1),1,IF(L6="-","-",0))</f>
        <v>0</v>
      </c>
      <c r="CB6" s="43">
        <f t="shared" ref="CB6:CB69" si="4">IF(G6="B-C",IF(AND(SUM(L6:O6)=0,P6=0,Q6=1),1,IF(L6="-","-",0)),IF(AND(SUM(L6:O6)=0,P6=1,Q6=0),1,IF(L6="-","-",0)))</f>
        <v>0</v>
      </c>
      <c r="CC6" s="43">
        <f t="shared" ref="CC6:CC69" si="5">IF(AND(SUM(L6:O6)&gt;0,P6=0,Q6=0),1,IF(L6="-","-",0))</f>
        <v>0</v>
      </c>
    </row>
    <row r="7" spans="1:81" x14ac:dyDescent="0.25">
      <c r="A7" s="47">
        <v>42097</v>
      </c>
      <c r="B7" s="48" t="str">
        <f t="shared" si="0"/>
        <v>15093</v>
      </c>
      <c r="C7" s="49" t="s">
        <v>47</v>
      </c>
      <c r="D7" s="49" t="s">
        <v>26</v>
      </c>
      <c r="E7" s="26">
        <v>1</v>
      </c>
      <c r="F7" s="26">
        <v>3</v>
      </c>
      <c r="G7" s="26" t="s">
        <v>27</v>
      </c>
      <c r="H7" s="26">
        <f t="shared" si="1"/>
        <v>157</v>
      </c>
      <c r="I7" s="19">
        <v>757</v>
      </c>
      <c r="J7" s="21" t="s">
        <v>30</v>
      </c>
      <c r="K7" s="19"/>
      <c r="L7" s="26">
        <v>0</v>
      </c>
      <c r="M7" s="26">
        <v>1</v>
      </c>
      <c r="N7" s="26">
        <v>1</v>
      </c>
      <c r="O7" s="26">
        <v>1</v>
      </c>
      <c r="P7" s="26">
        <v>1</v>
      </c>
      <c r="Q7" s="26">
        <v>1</v>
      </c>
      <c r="R7" s="26" t="s">
        <v>37</v>
      </c>
      <c r="S7" s="26" t="s">
        <v>52</v>
      </c>
      <c r="T7" s="26" t="s">
        <v>52</v>
      </c>
      <c r="U7" s="26"/>
      <c r="V7" s="26" t="s">
        <v>24</v>
      </c>
      <c r="W7" s="26" t="s">
        <v>47</v>
      </c>
      <c r="X7" s="26">
        <v>200</v>
      </c>
      <c r="Y7" s="26"/>
      <c r="Z7" s="26" t="s">
        <v>24</v>
      </c>
      <c r="AA7" s="26" t="s">
        <v>55</v>
      </c>
      <c r="AB7" s="26">
        <v>140</v>
      </c>
      <c r="AC7" s="49"/>
      <c r="AD7" s="49"/>
      <c r="AE7" s="49"/>
      <c r="AF7" s="49"/>
      <c r="AG7" s="49"/>
      <c r="AH7" s="22">
        <v>2</v>
      </c>
      <c r="AI7" s="37"/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/>
      <c r="AQ7" s="38"/>
      <c r="AR7" s="38"/>
      <c r="AS7" s="38"/>
      <c r="AT7" s="49"/>
      <c r="AU7" s="37"/>
      <c r="AV7" s="49"/>
      <c r="AW7" s="49"/>
      <c r="AX7" s="50"/>
      <c r="AY7" s="26"/>
      <c r="AZ7" s="50"/>
      <c r="BA7" s="50"/>
      <c r="BB7" s="50"/>
      <c r="BC7" s="50"/>
      <c r="BD7" s="50"/>
      <c r="BE7" s="50"/>
      <c r="BF7" s="50"/>
      <c r="BG7" s="50"/>
      <c r="BH7" s="50"/>
      <c r="BI7" s="51"/>
      <c r="BJ7" s="37">
        <v>74.5</v>
      </c>
      <c r="BK7" s="26">
        <v>75.5</v>
      </c>
      <c r="BL7" s="26">
        <v>1016</v>
      </c>
      <c r="BM7" s="26">
        <v>1016</v>
      </c>
      <c r="BN7" s="26">
        <v>0</v>
      </c>
      <c r="BO7" s="26">
        <v>1</v>
      </c>
      <c r="BP7" s="26">
        <v>5.2</v>
      </c>
      <c r="BQ7" s="26">
        <v>1</v>
      </c>
      <c r="BR7" s="26" t="s">
        <v>44</v>
      </c>
      <c r="BS7" s="26">
        <v>14</v>
      </c>
      <c r="BU7" s="32"/>
      <c r="BV7" s="27"/>
      <c r="BW7" t="s">
        <v>57</v>
      </c>
      <c r="BZ7" s="43">
        <f t="shared" si="2"/>
        <v>0</v>
      </c>
      <c r="CA7" s="43">
        <f t="shared" si="3"/>
        <v>0</v>
      </c>
      <c r="CB7" s="43">
        <f t="shared" si="4"/>
        <v>0</v>
      </c>
      <c r="CC7" s="43">
        <f t="shared" si="5"/>
        <v>0</v>
      </c>
    </row>
    <row r="8" spans="1:81" x14ac:dyDescent="0.25">
      <c r="A8" s="47">
        <v>42097</v>
      </c>
      <c r="B8" s="48" t="str">
        <f t="shared" si="0"/>
        <v>15093</v>
      </c>
      <c r="C8" s="49" t="s">
        <v>47</v>
      </c>
      <c r="D8" s="49" t="s">
        <v>26</v>
      </c>
      <c r="E8" s="26">
        <v>1</v>
      </c>
      <c r="F8" s="26">
        <v>4</v>
      </c>
      <c r="G8" s="26" t="s">
        <v>27</v>
      </c>
      <c r="H8" s="26">
        <f t="shared" si="1"/>
        <v>207</v>
      </c>
      <c r="I8" s="19">
        <v>807</v>
      </c>
      <c r="J8" s="21" t="s">
        <v>30</v>
      </c>
      <c r="K8" s="19"/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49"/>
      <c r="AD8" s="49"/>
      <c r="AE8" s="49"/>
      <c r="AF8" s="49"/>
      <c r="AG8" s="49"/>
      <c r="AH8" s="22">
        <v>0</v>
      </c>
      <c r="AI8" s="37"/>
      <c r="AJ8" s="26">
        <v>0</v>
      </c>
      <c r="AK8" s="26">
        <v>0</v>
      </c>
      <c r="AL8" s="26">
        <v>0</v>
      </c>
      <c r="AM8" s="26">
        <v>0</v>
      </c>
      <c r="AN8" s="26">
        <v>1</v>
      </c>
      <c r="AO8" s="26">
        <v>0</v>
      </c>
      <c r="AP8" s="26"/>
      <c r="AQ8" s="38"/>
      <c r="AR8" s="38" t="s">
        <v>52</v>
      </c>
      <c r="AS8" s="38"/>
      <c r="AT8" s="49" t="s">
        <v>24</v>
      </c>
      <c r="AU8" s="37" t="s">
        <v>47</v>
      </c>
      <c r="AV8" s="49">
        <v>250</v>
      </c>
      <c r="AW8" s="49"/>
      <c r="AX8" s="50"/>
      <c r="AY8" s="26"/>
      <c r="AZ8" s="50"/>
      <c r="BA8" s="50"/>
      <c r="BB8" s="50"/>
      <c r="BC8" s="50"/>
      <c r="BD8" s="50"/>
      <c r="BE8" s="50"/>
      <c r="BF8" s="50"/>
      <c r="BG8" s="50"/>
      <c r="BH8" s="50"/>
      <c r="BI8" s="51">
        <v>1</v>
      </c>
      <c r="BJ8" s="37">
        <v>74.5</v>
      </c>
      <c r="BK8" s="26">
        <v>75.5</v>
      </c>
      <c r="BL8" s="26">
        <v>1016</v>
      </c>
      <c r="BM8" s="26">
        <v>1016</v>
      </c>
      <c r="BN8" s="26">
        <v>0</v>
      </c>
      <c r="BO8" s="26">
        <v>3</v>
      </c>
      <c r="BP8" s="26">
        <v>4.5999999999999996</v>
      </c>
      <c r="BQ8" s="26">
        <v>1</v>
      </c>
      <c r="BR8" s="26" t="s">
        <v>44</v>
      </c>
      <c r="BS8" s="26">
        <v>14</v>
      </c>
      <c r="BU8" s="32"/>
      <c r="BV8" s="27"/>
      <c r="BW8" t="s">
        <v>59</v>
      </c>
      <c r="BZ8" s="43">
        <f t="shared" si="2"/>
        <v>0</v>
      </c>
      <c r="CA8" s="43">
        <f t="shared" si="3"/>
        <v>0</v>
      </c>
      <c r="CB8" s="43">
        <f t="shared" si="4"/>
        <v>0</v>
      </c>
      <c r="CC8" s="43">
        <f t="shared" si="5"/>
        <v>0</v>
      </c>
    </row>
    <row r="9" spans="1:81" x14ac:dyDescent="0.25">
      <c r="A9" s="47">
        <v>42097</v>
      </c>
      <c r="B9" s="48" t="str">
        <f t="shared" si="0"/>
        <v>15093</v>
      </c>
      <c r="C9" s="49" t="s">
        <v>47</v>
      </c>
      <c r="D9" s="49" t="s">
        <v>26</v>
      </c>
      <c r="E9" s="26">
        <v>1</v>
      </c>
      <c r="F9" s="26">
        <v>5</v>
      </c>
      <c r="G9" s="26" t="s">
        <v>27</v>
      </c>
      <c r="H9" s="26">
        <f t="shared" si="1"/>
        <v>219</v>
      </c>
      <c r="I9" s="19">
        <v>819</v>
      </c>
      <c r="J9" s="21" t="s">
        <v>30</v>
      </c>
      <c r="K9" s="19"/>
      <c r="L9" s="26">
        <v>0</v>
      </c>
      <c r="M9" s="26">
        <v>0</v>
      </c>
      <c r="N9" s="26">
        <v>1</v>
      </c>
      <c r="O9" s="26">
        <v>1</v>
      </c>
      <c r="P9" s="26">
        <v>1</v>
      </c>
      <c r="Q9" s="26">
        <v>1</v>
      </c>
      <c r="R9" s="26" t="s">
        <v>52</v>
      </c>
      <c r="S9" s="26" t="s">
        <v>37</v>
      </c>
      <c r="T9" s="26" t="s">
        <v>52</v>
      </c>
      <c r="U9" s="26"/>
      <c r="V9" s="26" t="s">
        <v>56</v>
      </c>
      <c r="W9" s="26" t="s">
        <v>47</v>
      </c>
      <c r="X9" s="26">
        <v>120</v>
      </c>
      <c r="Y9" s="26"/>
      <c r="Z9" s="26"/>
      <c r="AA9" s="26"/>
      <c r="AB9" s="26"/>
      <c r="AC9" s="49"/>
      <c r="AD9" s="49"/>
      <c r="AE9" s="49"/>
      <c r="AF9" s="49"/>
      <c r="AG9" s="49"/>
      <c r="AH9" s="22">
        <v>1</v>
      </c>
      <c r="AI9" s="37"/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6"/>
      <c r="AQ9" s="38"/>
      <c r="AR9" s="38"/>
      <c r="AS9" s="38"/>
      <c r="AT9" s="49"/>
      <c r="AU9" s="37"/>
      <c r="AV9" s="49"/>
      <c r="AW9" s="49"/>
      <c r="AX9" s="50"/>
      <c r="AY9" s="26"/>
      <c r="AZ9" s="50"/>
      <c r="BA9" s="50"/>
      <c r="BB9" s="50"/>
      <c r="BC9" s="50"/>
      <c r="BD9" s="50"/>
      <c r="BE9" s="50"/>
      <c r="BF9" s="50"/>
      <c r="BG9" s="50"/>
      <c r="BH9" s="50"/>
      <c r="BI9" s="51"/>
      <c r="BJ9" s="37">
        <v>74.5</v>
      </c>
      <c r="BK9" s="26">
        <v>75.5</v>
      </c>
      <c r="BL9" s="26">
        <v>1016</v>
      </c>
      <c r="BM9" s="26">
        <v>1016</v>
      </c>
      <c r="BN9" s="26">
        <v>1</v>
      </c>
      <c r="BO9" s="26">
        <v>3</v>
      </c>
      <c r="BP9" s="26">
        <v>10.5</v>
      </c>
      <c r="BQ9" s="26">
        <v>1</v>
      </c>
      <c r="BR9" s="26" t="s">
        <v>44</v>
      </c>
      <c r="BS9" s="26">
        <v>14</v>
      </c>
      <c r="BU9" s="32"/>
      <c r="BV9" s="27"/>
      <c r="BW9" t="s">
        <v>58</v>
      </c>
      <c r="BZ9" s="43">
        <f t="shared" si="2"/>
        <v>0</v>
      </c>
      <c r="CA9" s="43">
        <f t="shared" si="3"/>
        <v>0</v>
      </c>
      <c r="CB9" s="43">
        <f t="shared" si="4"/>
        <v>0</v>
      </c>
      <c r="CC9" s="43">
        <f t="shared" si="5"/>
        <v>0</v>
      </c>
    </row>
    <row r="10" spans="1:81" x14ac:dyDescent="0.25">
      <c r="A10" s="47">
        <v>42097</v>
      </c>
      <c r="B10" s="48" t="str">
        <f t="shared" si="0"/>
        <v>15093</v>
      </c>
      <c r="C10" s="49" t="s">
        <v>47</v>
      </c>
      <c r="D10" s="49" t="s">
        <v>26</v>
      </c>
      <c r="E10" s="26">
        <v>1</v>
      </c>
      <c r="F10" s="26">
        <v>6</v>
      </c>
      <c r="G10" s="26" t="s">
        <v>27</v>
      </c>
      <c r="H10" s="26">
        <f t="shared" si="1"/>
        <v>230</v>
      </c>
      <c r="I10" s="26">
        <v>830</v>
      </c>
      <c r="J10" s="22" t="s">
        <v>30</v>
      </c>
      <c r="K10" s="19"/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49"/>
      <c r="AD10" s="49"/>
      <c r="AE10" s="49"/>
      <c r="AF10" s="49"/>
      <c r="AG10" s="49"/>
      <c r="AH10" s="22">
        <v>0</v>
      </c>
      <c r="AI10" s="37"/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/>
      <c r="AQ10" s="38"/>
      <c r="AR10" s="38"/>
      <c r="AS10" s="38"/>
      <c r="AT10" s="49"/>
      <c r="AU10" s="37"/>
      <c r="AV10" s="49"/>
      <c r="AW10" s="49"/>
      <c r="AX10" s="50"/>
      <c r="AY10" s="26"/>
      <c r="AZ10" s="50"/>
      <c r="BA10" s="50"/>
      <c r="BB10" s="50"/>
      <c r="BC10" s="50"/>
      <c r="BD10" s="50"/>
      <c r="BE10" s="50"/>
      <c r="BF10" s="50"/>
      <c r="BG10" s="50"/>
      <c r="BH10" s="50"/>
      <c r="BI10" s="51"/>
      <c r="BJ10" s="37">
        <v>74.5</v>
      </c>
      <c r="BK10" s="26">
        <v>75.5</v>
      </c>
      <c r="BL10" s="26">
        <v>1016</v>
      </c>
      <c r="BM10" s="26">
        <v>1016</v>
      </c>
      <c r="BN10" s="26">
        <v>1</v>
      </c>
      <c r="BO10" s="26">
        <v>3</v>
      </c>
      <c r="BP10" s="26">
        <v>10.199999999999999</v>
      </c>
      <c r="BQ10" s="26">
        <v>1</v>
      </c>
      <c r="BR10" s="26" t="s">
        <v>44</v>
      </c>
      <c r="BS10" s="26">
        <v>14</v>
      </c>
      <c r="BU10" s="32"/>
      <c r="BV10" s="27"/>
      <c r="BW10" t="s">
        <v>57</v>
      </c>
      <c r="BZ10" s="43">
        <f t="shared" si="2"/>
        <v>0</v>
      </c>
      <c r="CA10" s="43">
        <f t="shared" si="3"/>
        <v>0</v>
      </c>
      <c r="CB10" s="43">
        <f t="shared" si="4"/>
        <v>0</v>
      </c>
      <c r="CC10" s="43">
        <f t="shared" si="5"/>
        <v>0</v>
      </c>
    </row>
    <row r="11" spans="1:81" x14ac:dyDescent="0.25">
      <c r="A11" s="47">
        <v>42097</v>
      </c>
      <c r="B11" s="48" t="str">
        <f t="shared" si="0"/>
        <v>15093</v>
      </c>
      <c r="C11" s="49" t="s">
        <v>47</v>
      </c>
      <c r="D11" s="49" t="s">
        <v>26</v>
      </c>
      <c r="E11" s="26">
        <v>1</v>
      </c>
      <c r="F11" s="26">
        <v>7</v>
      </c>
      <c r="G11" s="26" t="s">
        <v>27</v>
      </c>
      <c r="H11" s="26">
        <f t="shared" si="1"/>
        <v>241</v>
      </c>
      <c r="I11" s="26">
        <v>841</v>
      </c>
      <c r="J11" s="22" t="s">
        <v>30</v>
      </c>
      <c r="K11" s="19"/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49"/>
      <c r="AD11" s="49"/>
      <c r="AE11" s="49"/>
      <c r="AF11" s="49"/>
      <c r="AG11" s="49"/>
      <c r="AH11" s="22">
        <v>0</v>
      </c>
      <c r="AI11" s="37"/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26"/>
      <c r="AQ11" s="38"/>
      <c r="AR11" s="38"/>
      <c r="AS11" s="38"/>
      <c r="AT11" s="49"/>
      <c r="AU11" s="37"/>
      <c r="AV11" s="49"/>
      <c r="AW11" s="49"/>
      <c r="AX11" s="50"/>
      <c r="AY11" s="26"/>
      <c r="AZ11" s="50"/>
      <c r="BA11" s="50"/>
      <c r="BB11" s="50"/>
      <c r="BC11" s="50"/>
      <c r="BD11" s="50"/>
      <c r="BE11" s="50"/>
      <c r="BF11" s="50"/>
      <c r="BG11" s="50"/>
      <c r="BH11" s="50"/>
      <c r="BI11" s="51"/>
      <c r="BJ11" s="37">
        <v>74.5</v>
      </c>
      <c r="BK11" s="26">
        <v>75.5</v>
      </c>
      <c r="BL11" s="26">
        <v>1016</v>
      </c>
      <c r="BM11" s="26">
        <v>1016</v>
      </c>
      <c r="BN11" s="26">
        <v>0</v>
      </c>
      <c r="BO11" s="26">
        <v>4</v>
      </c>
      <c r="BP11" s="26">
        <v>10.199999999999999</v>
      </c>
      <c r="BQ11" s="26">
        <v>1</v>
      </c>
      <c r="BR11" s="26" t="s">
        <v>44</v>
      </c>
      <c r="BS11" s="26">
        <v>14</v>
      </c>
      <c r="BU11" s="32"/>
      <c r="BV11" s="27"/>
      <c r="BW11" t="s">
        <v>57</v>
      </c>
      <c r="BZ11" s="43">
        <f t="shared" si="2"/>
        <v>0</v>
      </c>
      <c r="CA11" s="43">
        <f t="shared" si="3"/>
        <v>0</v>
      </c>
      <c r="CB11" s="43">
        <f t="shared" si="4"/>
        <v>0</v>
      </c>
      <c r="CC11" s="43">
        <f t="shared" si="5"/>
        <v>0</v>
      </c>
    </row>
    <row r="12" spans="1:81" x14ac:dyDescent="0.25">
      <c r="A12" s="47">
        <v>42097</v>
      </c>
      <c r="B12" s="48" t="str">
        <f t="shared" si="0"/>
        <v>15093</v>
      </c>
      <c r="C12" s="49" t="s">
        <v>47</v>
      </c>
      <c r="D12" s="49" t="s">
        <v>26</v>
      </c>
      <c r="E12" s="26">
        <v>1</v>
      </c>
      <c r="F12" s="26">
        <v>8</v>
      </c>
      <c r="G12" s="26" t="s">
        <v>27</v>
      </c>
      <c r="H12" s="26">
        <f t="shared" si="1"/>
        <v>250</v>
      </c>
      <c r="I12" s="26">
        <v>850</v>
      </c>
      <c r="J12" s="22" t="s">
        <v>30</v>
      </c>
      <c r="K12" s="19"/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49"/>
      <c r="AD12" s="49"/>
      <c r="AE12" s="49"/>
      <c r="AF12" s="49"/>
      <c r="AG12" s="49"/>
      <c r="AH12" s="22">
        <v>0</v>
      </c>
      <c r="AI12" s="37"/>
      <c r="AJ12" s="26">
        <v>0</v>
      </c>
      <c r="AK12" s="26">
        <v>0</v>
      </c>
      <c r="AL12" s="26">
        <v>0</v>
      </c>
      <c r="AM12" s="26">
        <v>0</v>
      </c>
      <c r="AN12" s="26">
        <v>0</v>
      </c>
      <c r="AO12" s="26">
        <v>0</v>
      </c>
      <c r="AP12" s="26"/>
      <c r="AQ12" s="38"/>
      <c r="AR12" s="38"/>
      <c r="AS12" s="38"/>
      <c r="AT12" s="49"/>
      <c r="AU12" s="37"/>
      <c r="AV12" s="49"/>
      <c r="AW12" s="49"/>
      <c r="AX12" s="50"/>
      <c r="AY12" s="26"/>
      <c r="AZ12" s="50"/>
      <c r="BA12" s="50"/>
      <c r="BB12" s="50"/>
      <c r="BC12" s="50"/>
      <c r="BD12" s="50"/>
      <c r="BE12" s="50"/>
      <c r="BF12" s="50"/>
      <c r="BG12" s="50"/>
      <c r="BH12" s="50"/>
      <c r="BI12" s="51"/>
      <c r="BJ12" s="37">
        <v>74.5</v>
      </c>
      <c r="BK12" s="26">
        <v>75.5</v>
      </c>
      <c r="BL12" s="26">
        <v>1016</v>
      </c>
      <c r="BM12" s="26">
        <v>1016</v>
      </c>
      <c r="BN12" s="26">
        <v>0</v>
      </c>
      <c r="BO12" s="26">
        <v>4</v>
      </c>
      <c r="BP12" s="26">
        <v>12.6</v>
      </c>
      <c r="BQ12" s="26">
        <v>1</v>
      </c>
      <c r="BR12" s="26" t="s">
        <v>44</v>
      </c>
      <c r="BS12" s="26">
        <v>14</v>
      </c>
      <c r="BU12" s="32"/>
      <c r="BV12" s="27"/>
      <c r="BW12" t="s">
        <v>57</v>
      </c>
      <c r="BZ12" s="43">
        <f t="shared" si="2"/>
        <v>0</v>
      </c>
      <c r="CA12" s="43">
        <f t="shared" si="3"/>
        <v>0</v>
      </c>
      <c r="CB12" s="43">
        <f t="shared" si="4"/>
        <v>0</v>
      </c>
      <c r="CC12" s="43">
        <f t="shared" si="5"/>
        <v>0</v>
      </c>
    </row>
    <row r="13" spans="1:81" s="67" customFormat="1" x14ac:dyDescent="0.25">
      <c r="A13" s="55">
        <v>42097</v>
      </c>
      <c r="B13" s="56" t="str">
        <f t="shared" si="0"/>
        <v>15093</v>
      </c>
      <c r="C13" s="57" t="s">
        <v>47</v>
      </c>
      <c r="D13" s="57" t="s">
        <v>31</v>
      </c>
      <c r="E13" s="58">
        <v>2</v>
      </c>
      <c r="F13" s="58">
        <v>1</v>
      </c>
      <c r="G13" s="58" t="s">
        <v>27</v>
      </c>
      <c r="H13" s="58">
        <f t="shared" si="1"/>
        <v>303</v>
      </c>
      <c r="I13" s="59">
        <v>903</v>
      </c>
      <c r="J13" s="60" t="s">
        <v>30</v>
      </c>
      <c r="K13" s="59"/>
      <c r="L13" s="58">
        <v>0</v>
      </c>
      <c r="M13" s="58">
        <v>0</v>
      </c>
      <c r="N13" s="58">
        <v>0</v>
      </c>
      <c r="O13" s="58">
        <v>0</v>
      </c>
      <c r="P13" s="58">
        <v>0</v>
      </c>
      <c r="Q13" s="58">
        <v>0</v>
      </c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7"/>
      <c r="AD13" s="57"/>
      <c r="AE13" s="57"/>
      <c r="AF13" s="57"/>
      <c r="AG13" s="57"/>
      <c r="AH13" s="61">
        <v>0</v>
      </c>
      <c r="AI13" s="59"/>
      <c r="AJ13" s="58">
        <v>0</v>
      </c>
      <c r="AK13" s="58">
        <v>0</v>
      </c>
      <c r="AL13" s="58">
        <v>0</v>
      </c>
      <c r="AM13" s="58">
        <v>0</v>
      </c>
      <c r="AN13" s="58">
        <v>0</v>
      </c>
      <c r="AO13" s="58">
        <v>0</v>
      </c>
      <c r="AP13" s="58"/>
      <c r="AQ13" s="57"/>
      <c r="AR13" s="57"/>
      <c r="AS13" s="57"/>
      <c r="AT13" s="57"/>
      <c r="AU13" s="59"/>
      <c r="AV13" s="57"/>
      <c r="AW13" s="57"/>
      <c r="AX13" s="62"/>
      <c r="AY13" s="58"/>
      <c r="AZ13" s="62"/>
      <c r="BA13" s="62"/>
      <c r="BB13" s="62"/>
      <c r="BC13" s="62"/>
      <c r="BD13" s="62"/>
      <c r="BE13" s="62"/>
      <c r="BF13" s="62"/>
      <c r="BG13" s="62"/>
      <c r="BH13" s="62"/>
      <c r="BI13" s="63"/>
      <c r="BJ13" s="59">
        <v>75.3</v>
      </c>
      <c r="BK13" s="58">
        <v>79.7</v>
      </c>
      <c r="BL13" s="58">
        <v>1015.8</v>
      </c>
      <c r="BM13" s="58">
        <v>1015.8</v>
      </c>
      <c r="BN13" s="58">
        <v>0</v>
      </c>
      <c r="BO13" s="58">
        <v>3</v>
      </c>
      <c r="BP13" s="58">
        <v>17.600000000000001</v>
      </c>
      <c r="BQ13" s="58">
        <v>1</v>
      </c>
      <c r="BR13" s="58" t="s">
        <v>44</v>
      </c>
      <c r="BS13" s="58">
        <v>14</v>
      </c>
      <c r="BT13" s="64"/>
      <c r="BU13" s="65"/>
      <c r="BV13" s="66"/>
      <c r="BZ13" s="67">
        <f t="shared" si="2"/>
        <v>0</v>
      </c>
      <c r="CA13" s="67">
        <f t="shared" si="3"/>
        <v>0</v>
      </c>
      <c r="CB13" s="67">
        <f t="shared" si="4"/>
        <v>0</v>
      </c>
      <c r="CC13" s="67">
        <f t="shared" si="5"/>
        <v>0</v>
      </c>
    </row>
    <row r="14" spans="1:81" x14ac:dyDescent="0.25">
      <c r="A14" s="47">
        <v>42097</v>
      </c>
      <c r="B14" s="48" t="str">
        <f t="shared" si="0"/>
        <v>15093</v>
      </c>
      <c r="C14" s="49" t="s">
        <v>47</v>
      </c>
      <c r="D14" s="49" t="s">
        <v>31</v>
      </c>
      <c r="E14" s="26">
        <v>2</v>
      </c>
      <c r="F14" s="26">
        <v>2</v>
      </c>
      <c r="G14" s="26" t="s">
        <v>27</v>
      </c>
      <c r="H14" s="26">
        <f t="shared" si="1"/>
        <v>314</v>
      </c>
      <c r="I14" s="37">
        <v>914</v>
      </c>
      <c r="J14" s="21" t="s">
        <v>30</v>
      </c>
      <c r="K14" s="19"/>
      <c r="L14" s="26">
        <v>0</v>
      </c>
      <c r="M14" s="26">
        <v>0</v>
      </c>
      <c r="N14" s="26">
        <v>1</v>
      </c>
      <c r="O14" s="26">
        <v>1</v>
      </c>
      <c r="P14" s="26">
        <v>1</v>
      </c>
      <c r="Q14" s="26">
        <v>1</v>
      </c>
      <c r="R14" s="26" t="s">
        <v>52</v>
      </c>
      <c r="S14" s="26" t="s">
        <v>52</v>
      </c>
      <c r="T14" s="26" t="s">
        <v>52</v>
      </c>
      <c r="U14" s="26"/>
      <c r="V14" s="26" t="s">
        <v>24</v>
      </c>
      <c r="W14" s="26" t="s">
        <v>55</v>
      </c>
      <c r="X14" s="26">
        <v>150</v>
      </c>
      <c r="Y14" s="26"/>
      <c r="Z14" s="26"/>
      <c r="AA14" s="26"/>
      <c r="AB14" s="26"/>
      <c r="AC14" s="49"/>
      <c r="AD14" s="49"/>
      <c r="AE14" s="49"/>
      <c r="AF14" s="49"/>
      <c r="AG14" s="49"/>
      <c r="AH14" s="22">
        <v>1</v>
      </c>
      <c r="AI14" s="37"/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6"/>
      <c r="AQ14" s="38"/>
      <c r="AR14" s="38"/>
      <c r="AS14" s="38"/>
      <c r="AT14" s="49"/>
      <c r="AU14" s="37"/>
      <c r="AV14" s="49"/>
      <c r="AW14" s="49"/>
      <c r="AX14" s="50"/>
      <c r="AY14" s="26"/>
      <c r="AZ14" s="50"/>
      <c r="BA14" s="50"/>
      <c r="BB14" s="50"/>
      <c r="BC14" s="50"/>
      <c r="BD14" s="50"/>
      <c r="BE14" s="50"/>
      <c r="BF14" s="50"/>
      <c r="BG14" s="50"/>
      <c r="BH14" s="50"/>
      <c r="BI14" s="51"/>
      <c r="BJ14" s="37">
        <v>75.3</v>
      </c>
      <c r="BK14" s="37">
        <v>79.7</v>
      </c>
      <c r="BL14" s="26">
        <v>1016</v>
      </c>
      <c r="BM14" s="26">
        <v>1015.8</v>
      </c>
      <c r="BN14" s="26">
        <v>0</v>
      </c>
      <c r="BO14" s="26">
        <v>1</v>
      </c>
      <c r="BP14" s="26">
        <v>15.6</v>
      </c>
      <c r="BQ14" s="26">
        <v>2</v>
      </c>
      <c r="BR14" s="26" t="s">
        <v>44</v>
      </c>
      <c r="BS14" s="26">
        <v>14</v>
      </c>
      <c r="BT14" s="9"/>
      <c r="BU14" s="32"/>
      <c r="BV14" s="27"/>
      <c r="BW14" s="17"/>
      <c r="BX14" s="17"/>
      <c r="BZ14" s="43">
        <f t="shared" si="2"/>
        <v>0</v>
      </c>
      <c r="CA14" s="43">
        <f t="shared" si="3"/>
        <v>0</v>
      </c>
      <c r="CB14" s="43">
        <f t="shared" si="4"/>
        <v>0</v>
      </c>
      <c r="CC14" s="43">
        <f t="shared" si="5"/>
        <v>0</v>
      </c>
    </row>
    <row r="15" spans="1:81" x14ac:dyDescent="0.25">
      <c r="A15" s="47">
        <v>42097</v>
      </c>
      <c r="B15" s="48" t="str">
        <f t="shared" si="0"/>
        <v>15093</v>
      </c>
      <c r="C15" s="49" t="s">
        <v>47</v>
      </c>
      <c r="D15" s="49" t="s">
        <v>31</v>
      </c>
      <c r="E15" s="26">
        <v>2</v>
      </c>
      <c r="F15" s="26">
        <v>3</v>
      </c>
      <c r="G15" s="26" t="s">
        <v>27</v>
      </c>
      <c r="H15" s="26">
        <f t="shared" si="1"/>
        <v>327</v>
      </c>
      <c r="I15" s="37">
        <v>927</v>
      </c>
      <c r="J15" s="21" t="s">
        <v>30</v>
      </c>
      <c r="K15" s="19"/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49"/>
      <c r="AD15" s="49"/>
      <c r="AE15" s="49"/>
      <c r="AF15" s="49"/>
      <c r="AG15" s="49"/>
      <c r="AH15" s="22">
        <v>0</v>
      </c>
      <c r="AI15" s="37"/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/>
      <c r="AQ15" s="38"/>
      <c r="AR15" s="38"/>
      <c r="AS15" s="38"/>
      <c r="AT15" s="49"/>
      <c r="AU15" s="37"/>
      <c r="AV15" s="49"/>
      <c r="AW15" s="49"/>
      <c r="AX15" s="50"/>
      <c r="AY15" s="26"/>
      <c r="AZ15" s="50"/>
      <c r="BA15" s="50"/>
      <c r="BB15" s="50"/>
      <c r="BC15" s="50"/>
      <c r="BD15" s="50"/>
      <c r="BE15" s="50"/>
      <c r="BF15" s="50"/>
      <c r="BG15" s="50"/>
      <c r="BH15" s="50"/>
      <c r="BI15" s="51"/>
      <c r="BJ15" s="37">
        <v>75.3</v>
      </c>
      <c r="BK15" s="37">
        <v>79.7</v>
      </c>
      <c r="BL15" s="26">
        <v>1016</v>
      </c>
      <c r="BM15" s="26">
        <v>1015.8</v>
      </c>
      <c r="BN15" s="26">
        <v>1</v>
      </c>
      <c r="BO15" s="26">
        <v>3</v>
      </c>
      <c r="BP15" s="26">
        <v>20</v>
      </c>
      <c r="BQ15" s="26">
        <v>2</v>
      </c>
      <c r="BR15" s="26" t="s">
        <v>44</v>
      </c>
      <c r="BS15" s="26">
        <v>14</v>
      </c>
      <c r="BU15" s="32"/>
      <c r="BV15" s="27"/>
      <c r="BZ15" s="43">
        <f t="shared" si="2"/>
        <v>0</v>
      </c>
      <c r="CA15" s="43">
        <f t="shared" si="3"/>
        <v>0</v>
      </c>
      <c r="CB15" s="43">
        <f t="shared" si="4"/>
        <v>0</v>
      </c>
      <c r="CC15" s="43">
        <f t="shared" si="5"/>
        <v>0</v>
      </c>
    </row>
    <row r="16" spans="1:81" s="17" customFormat="1" x14ac:dyDescent="0.25">
      <c r="A16" s="47">
        <v>42097</v>
      </c>
      <c r="B16" s="48" t="str">
        <f t="shared" si="0"/>
        <v>15093</v>
      </c>
      <c r="C16" s="49" t="s">
        <v>47</v>
      </c>
      <c r="D16" s="49" t="s">
        <v>31</v>
      </c>
      <c r="E16" s="26">
        <v>2</v>
      </c>
      <c r="F16" s="26">
        <v>4</v>
      </c>
      <c r="G16" s="26" t="s">
        <v>27</v>
      </c>
      <c r="H16" s="26">
        <f t="shared" si="1"/>
        <v>339</v>
      </c>
      <c r="I16" s="37">
        <v>939</v>
      </c>
      <c r="J16" s="21" t="s">
        <v>30</v>
      </c>
      <c r="K16" s="19"/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49"/>
      <c r="AD16" s="49"/>
      <c r="AE16" s="49"/>
      <c r="AF16" s="49"/>
      <c r="AG16" s="49"/>
      <c r="AH16" s="22">
        <v>0</v>
      </c>
      <c r="AI16" s="37"/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26"/>
      <c r="AQ16" s="38"/>
      <c r="AR16" s="38"/>
      <c r="AS16" s="38"/>
      <c r="AT16" s="49"/>
      <c r="AU16" s="37"/>
      <c r="AV16" s="49"/>
      <c r="AW16" s="49"/>
      <c r="AX16" s="50"/>
      <c r="AY16" s="26"/>
      <c r="AZ16" s="50"/>
      <c r="BA16" s="50"/>
      <c r="BB16" s="50"/>
      <c r="BC16" s="50"/>
      <c r="BD16" s="50"/>
      <c r="BE16" s="50"/>
      <c r="BF16" s="50"/>
      <c r="BG16" s="50"/>
      <c r="BH16" s="50"/>
      <c r="BI16" s="51"/>
      <c r="BJ16" s="37">
        <v>75.3</v>
      </c>
      <c r="BK16" s="37">
        <v>79.7</v>
      </c>
      <c r="BL16" s="26">
        <v>1016</v>
      </c>
      <c r="BM16" s="26">
        <v>1015.8</v>
      </c>
      <c r="BN16" s="26">
        <v>1</v>
      </c>
      <c r="BO16" s="26">
        <v>2</v>
      </c>
      <c r="BP16" s="26">
        <v>9.9</v>
      </c>
      <c r="BQ16" s="26">
        <v>2</v>
      </c>
      <c r="BR16" s="26" t="s">
        <v>44</v>
      </c>
      <c r="BS16" s="26">
        <v>14</v>
      </c>
      <c r="BT16" s="9"/>
      <c r="BU16" s="32"/>
      <c r="BV16" s="27"/>
      <c r="BZ16" s="43">
        <f t="shared" si="2"/>
        <v>0</v>
      </c>
      <c r="CA16" s="43">
        <f t="shared" si="3"/>
        <v>0</v>
      </c>
      <c r="CB16" s="43">
        <f t="shared" si="4"/>
        <v>0</v>
      </c>
      <c r="CC16" s="43">
        <f t="shared" si="5"/>
        <v>0</v>
      </c>
    </row>
    <row r="17" spans="1:81" x14ac:dyDescent="0.25">
      <c r="A17" s="47">
        <v>42097</v>
      </c>
      <c r="B17" s="48" t="str">
        <f t="shared" si="0"/>
        <v>15093</v>
      </c>
      <c r="C17" s="49" t="s">
        <v>47</v>
      </c>
      <c r="D17" s="49" t="s">
        <v>31</v>
      </c>
      <c r="E17" s="26">
        <v>2</v>
      </c>
      <c r="F17" s="26">
        <v>5</v>
      </c>
      <c r="G17" s="26" t="s">
        <v>27</v>
      </c>
      <c r="H17" s="26">
        <f t="shared" si="1"/>
        <v>350</v>
      </c>
      <c r="I17" s="37">
        <v>950</v>
      </c>
      <c r="J17" s="21" t="s">
        <v>30</v>
      </c>
      <c r="K17" s="19"/>
      <c r="L17" s="26">
        <v>0</v>
      </c>
      <c r="M17" s="26">
        <v>0</v>
      </c>
      <c r="N17" s="26">
        <v>0</v>
      </c>
      <c r="O17" s="26">
        <v>1</v>
      </c>
      <c r="P17" s="26">
        <v>0</v>
      </c>
      <c r="Q17" s="26">
        <v>0</v>
      </c>
      <c r="R17" s="26" t="s">
        <v>52</v>
      </c>
      <c r="S17" s="26" t="s">
        <v>52</v>
      </c>
      <c r="T17" s="26" t="s">
        <v>52</v>
      </c>
      <c r="U17" s="26"/>
      <c r="V17" s="26" t="s">
        <v>24</v>
      </c>
      <c r="W17" s="26" t="s">
        <v>55</v>
      </c>
      <c r="X17" s="26">
        <v>130</v>
      </c>
      <c r="Y17" s="26"/>
      <c r="Z17" s="26"/>
      <c r="AA17" s="26"/>
      <c r="AB17" s="26"/>
      <c r="AC17" s="49"/>
      <c r="AD17" s="49"/>
      <c r="AE17" s="49"/>
      <c r="AF17" s="49"/>
      <c r="AG17" s="49"/>
      <c r="AH17" s="22">
        <v>1</v>
      </c>
      <c r="AI17" s="37"/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/>
      <c r="AQ17" s="38"/>
      <c r="AR17" s="38"/>
      <c r="AS17" s="38"/>
      <c r="AT17" s="49"/>
      <c r="AU17" s="37"/>
      <c r="AV17" s="49"/>
      <c r="AW17" s="49"/>
      <c r="AX17" s="50"/>
      <c r="AY17" s="26"/>
      <c r="AZ17" s="50"/>
      <c r="BA17" s="50"/>
      <c r="BB17" s="50"/>
      <c r="BC17" s="50"/>
      <c r="BD17" s="50"/>
      <c r="BE17" s="50"/>
      <c r="BF17" s="50"/>
      <c r="BG17" s="50"/>
      <c r="BH17" s="50"/>
      <c r="BI17" s="51"/>
      <c r="BJ17" s="37">
        <v>75.3</v>
      </c>
      <c r="BK17" s="37">
        <v>79.7</v>
      </c>
      <c r="BL17" s="26">
        <v>1016</v>
      </c>
      <c r="BM17" s="26">
        <v>1015.8</v>
      </c>
      <c r="BN17" s="26">
        <v>0</v>
      </c>
      <c r="BO17" s="26">
        <v>2</v>
      </c>
      <c r="BP17" s="26">
        <v>19.7</v>
      </c>
      <c r="BQ17" s="26">
        <v>1</v>
      </c>
      <c r="BR17" s="26" t="s">
        <v>44</v>
      </c>
      <c r="BS17" s="26">
        <v>14</v>
      </c>
      <c r="BU17" s="32"/>
      <c r="BV17" s="27"/>
      <c r="BZ17" s="43">
        <f t="shared" si="2"/>
        <v>0</v>
      </c>
      <c r="CA17" s="43">
        <f t="shared" si="3"/>
        <v>0</v>
      </c>
      <c r="CB17" s="43">
        <f t="shared" si="4"/>
        <v>0</v>
      </c>
      <c r="CC17" s="43">
        <f t="shared" si="5"/>
        <v>1</v>
      </c>
    </row>
    <row r="18" spans="1:81" x14ac:dyDescent="0.25">
      <c r="A18" s="47">
        <v>42097</v>
      </c>
      <c r="B18" s="48" t="str">
        <f t="shared" si="0"/>
        <v>15093</v>
      </c>
      <c r="C18" s="49" t="s">
        <v>47</v>
      </c>
      <c r="D18" s="49" t="s">
        <v>26</v>
      </c>
      <c r="E18" s="26">
        <v>2</v>
      </c>
      <c r="F18" s="26">
        <v>6</v>
      </c>
      <c r="G18" s="26" t="s">
        <v>27</v>
      </c>
      <c r="H18" s="26">
        <f t="shared" si="1"/>
        <v>350</v>
      </c>
      <c r="I18" s="37">
        <v>950</v>
      </c>
      <c r="J18" s="22" t="s">
        <v>30</v>
      </c>
      <c r="K18" s="19"/>
      <c r="L18" s="26">
        <v>1</v>
      </c>
      <c r="M18" s="26">
        <v>1</v>
      </c>
      <c r="N18" s="26">
        <v>1</v>
      </c>
      <c r="O18" s="26">
        <v>1</v>
      </c>
      <c r="P18" s="26">
        <v>1</v>
      </c>
      <c r="Q18" s="26">
        <v>0</v>
      </c>
      <c r="R18" s="26" t="s">
        <v>52</v>
      </c>
      <c r="S18" s="40" t="s">
        <v>37</v>
      </c>
      <c r="T18" s="40" t="s">
        <v>52</v>
      </c>
      <c r="U18" s="40"/>
      <c r="V18" s="40" t="s">
        <v>24</v>
      </c>
      <c r="W18" s="40" t="s">
        <v>47</v>
      </c>
      <c r="X18" s="40">
        <v>40</v>
      </c>
      <c r="Y18" s="40"/>
      <c r="Z18" s="40"/>
      <c r="AA18" s="40"/>
      <c r="AB18" s="40"/>
      <c r="AC18" s="49"/>
      <c r="AD18" s="49"/>
      <c r="AE18" s="49"/>
      <c r="AF18" s="49"/>
      <c r="AG18" s="49"/>
      <c r="AH18" s="22">
        <v>1</v>
      </c>
      <c r="AI18" s="37"/>
      <c r="AJ18" s="26">
        <v>1</v>
      </c>
      <c r="AK18" s="26">
        <v>1</v>
      </c>
      <c r="AL18" s="26">
        <v>1</v>
      </c>
      <c r="AM18" s="26">
        <v>1</v>
      </c>
      <c r="AN18" s="26">
        <v>1</v>
      </c>
      <c r="AO18" s="26">
        <v>1</v>
      </c>
      <c r="AP18" s="40" t="s">
        <v>52</v>
      </c>
      <c r="AQ18" s="38" t="s">
        <v>37</v>
      </c>
      <c r="AR18" s="38" t="s">
        <v>52</v>
      </c>
      <c r="AS18" s="38"/>
      <c r="AT18" s="38" t="s">
        <v>24</v>
      </c>
      <c r="AU18" s="37" t="s">
        <v>47</v>
      </c>
      <c r="AV18" s="49">
        <v>160</v>
      </c>
      <c r="AW18" s="49"/>
      <c r="AX18" s="50"/>
      <c r="AY18" s="26"/>
      <c r="AZ18" s="50"/>
      <c r="BA18" s="50"/>
      <c r="BB18" s="50"/>
      <c r="BC18" s="50"/>
      <c r="BD18" s="50"/>
      <c r="BE18" s="50"/>
      <c r="BF18" s="50"/>
      <c r="BG18" s="50"/>
      <c r="BH18" s="50"/>
      <c r="BI18" s="51">
        <v>1</v>
      </c>
      <c r="BJ18" s="37">
        <v>75.3</v>
      </c>
      <c r="BK18" s="37">
        <v>79.7</v>
      </c>
      <c r="BL18" s="26">
        <v>1016</v>
      </c>
      <c r="BM18" s="26">
        <v>1015.8</v>
      </c>
      <c r="BN18" s="26">
        <v>0</v>
      </c>
      <c r="BO18" s="26">
        <v>1</v>
      </c>
      <c r="BP18" s="26">
        <v>3.7</v>
      </c>
      <c r="BQ18" s="26">
        <v>1</v>
      </c>
      <c r="BR18" s="26" t="s">
        <v>44</v>
      </c>
      <c r="BS18" s="26">
        <v>14</v>
      </c>
      <c r="BU18" s="32"/>
      <c r="BV18" s="27"/>
      <c r="BZ18" s="43">
        <f t="shared" si="2"/>
        <v>0</v>
      </c>
      <c r="CA18" s="43">
        <f t="shared" si="3"/>
        <v>0</v>
      </c>
      <c r="CB18" s="43">
        <f t="shared" si="4"/>
        <v>0</v>
      </c>
      <c r="CC18" s="43">
        <f t="shared" si="5"/>
        <v>0</v>
      </c>
    </row>
    <row r="19" spans="1:81" x14ac:dyDescent="0.25">
      <c r="A19" s="47">
        <v>42097</v>
      </c>
      <c r="B19" s="48" t="str">
        <f t="shared" si="0"/>
        <v>15093</v>
      </c>
      <c r="C19" s="49" t="s">
        <v>47</v>
      </c>
      <c r="D19" s="49" t="s">
        <v>23</v>
      </c>
      <c r="E19" s="26">
        <v>2</v>
      </c>
      <c r="F19" s="26">
        <v>7</v>
      </c>
      <c r="G19" s="26" t="s">
        <v>27</v>
      </c>
      <c r="H19" s="26">
        <f t="shared" si="1"/>
        <v>354</v>
      </c>
      <c r="I19" s="37">
        <v>954</v>
      </c>
      <c r="J19" s="21" t="s">
        <v>30</v>
      </c>
      <c r="K19" s="19"/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49"/>
      <c r="AD19" s="49"/>
      <c r="AE19" s="49"/>
      <c r="AF19" s="49"/>
      <c r="AG19" s="49"/>
      <c r="AH19" s="22">
        <v>0</v>
      </c>
      <c r="AI19" s="37"/>
      <c r="AJ19" s="26">
        <v>0</v>
      </c>
      <c r="AK19" s="26">
        <v>0</v>
      </c>
      <c r="AL19" s="26">
        <v>0</v>
      </c>
      <c r="AM19" s="26">
        <v>0</v>
      </c>
      <c r="AN19" s="26">
        <v>1</v>
      </c>
      <c r="AO19" s="26">
        <v>0</v>
      </c>
      <c r="AP19" s="26" t="s">
        <v>52</v>
      </c>
      <c r="AQ19" s="38" t="s">
        <v>52</v>
      </c>
      <c r="AR19" s="38" t="s">
        <v>52</v>
      </c>
      <c r="AS19" s="38"/>
      <c r="AT19" s="52" t="s">
        <v>53</v>
      </c>
      <c r="AU19" s="37" t="s">
        <v>55</v>
      </c>
      <c r="AV19" s="49">
        <v>160</v>
      </c>
      <c r="AW19" s="49"/>
      <c r="AX19" s="53" t="s">
        <v>53</v>
      </c>
      <c r="AY19" s="26" t="s">
        <v>55</v>
      </c>
      <c r="AZ19" s="50">
        <v>230</v>
      </c>
      <c r="BA19" s="50"/>
      <c r="BB19" s="50"/>
      <c r="BC19" s="50"/>
      <c r="BD19" s="50"/>
      <c r="BE19" s="50"/>
      <c r="BF19" s="50"/>
      <c r="BG19" s="50"/>
      <c r="BH19" s="50"/>
      <c r="BI19" s="51">
        <v>2</v>
      </c>
      <c r="BJ19" s="37">
        <v>75.3</v>
      </c>
      <c r="BK19" s="37">
        <v>79.7</v>
      </c>
      <c r="BL19" s="26">
        <v>1016</v>
      </c>
      <c r="BM19" s="26">
        <v>1015.8</v>
      </c>
      <c r="BN19" s="26">
        <v>0</v>
      </c>
      <c r="BO19" s="26">
        <v>3</v>
      </c>
      <c r="BP19">
        <v>10.5</v>
      </c>
      <c r="BQ19" s="26">
        <v>1</v>
      </c>
      <c r="BR19" s="26" t="s">
        <v>44</v>
      </c>
      <c r="BS19" s="26">
        <v>14</v>
      </c>
      <c r="BU19" s="32"/>
      <c r="BV19" s="27"/>
      <c r="BZ19" s="43">
        <f t="shared" si="2"/>
        <v>0</v>
      </c>
      <c r="CA19" s="43">
        <f t="shared" si="3"/>
        <v>0</v>
      </c>
      <c r="CB19" s="43">
        <f t="shared" si="4"/>
        <v>0</v>
      </c>
      <c r="CC19" s="43">
        <f t="shared" si="5"/>
        <v>0</v>
      </c>
    </row>
    <row r="20" spans="1:81" x14ac:dyDescent="0.25">
      <c r="A20" s="47">
        <v>42097</v>
      </c>
      <c r="B20" s="48" t="str">
        <f t="shared" si="0"/>
        <v>15093</v>
      </c>
      <c r="C20" s="49" t="s">
        <v>47</v>
      </c>
      <c r="D20" s="49" t="s">
        <v>23</v>
      </c>
      <c r="E20" s="26">
        <v>2</v>
      </c>
      <c r="F20" s="26">
        <v>8</v>
      </c>
      <c r="G20" s="26" t="s">
        <v>27</v>
      </c>
      <c r="H20" s="26">
        <f t="shared" si="1"/>
        <v>346</v>
      </c>
      <c r="I20" s="37">
        <v>946</v>
      </c>
      <c r="J20" s="21" t="s">
        <v>30</v>
      </c>
      <c r="K20" s="19"/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49"/>
      <c r="AD20" s="49"/>
      <c r="AE20" s="49"/>
      <c r="AF20" s="49"/>
      <c r="AG20" s="49"/>
      <c r="AH20" s="22">
        <v>0</v>
      </c>
      <c r="AI20" s="37"/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/>
      <c r="AQ20" s="38"/>
      <c r="AR20" s="38"/>
      <c r="AS20" s="38"/>
      <c r="AT20" s="49"/>
      <c r="AU20" s="37"/>
      <c r="AV20" s="49"/>
      <c r="AW20" s="49"/>
      <c r="AX20" s="50"/>
      <c r="AY20" s="26"/>
      <c r="AZ20" s="50"/>
      <c r="BA20" s="50"/>
      <c r="BB20" s="50"/>
      <c r="BC20" s="50"/>
      <c r="BD20" s="50"/>
      <c r="BE20" s="50"/>
      <c r="BF20" s="50"/>
      <c r="BG20" s="50"/>
      <c r="BH20" s="50"/>
      <c r="BI20" s="51"/>
      <c r="BJ20" s="37">
        <v>75.3</v>
      </c>
      <c r="BK20" s="37">
        <v>79.7</v>
      </c>
      <c r="BL20" s="26">
        <v>1016</v>
      </c>
      <c r="BM20" s="26">
        <v>1015.8</v>
      </c>
      <c r="BN20" s="26">
        <v>0</v>
      </c>
      <c r="BO20" s="26">
        <v>3</v>
      </c>
      <c r="BP20">
        <v>10.5</v>
      </c>
      <c r="BQ20" s="26">
        <v>1</v>
      </c>
      <c r="BR20" s="26" t="s">
        <v>44</v>
      </c>
      <c r="BS20" s="26">
        <v>14</v>
      </c>
      <c r="BT20" s="9"/>
      <c r="BU20" s="36"/>
      <c r="BV20" s="25"/>
      <c r="BW20" s="17"/>
      <c r="BX20" s="17"/>
      <c r="BZ20" s="43">
        <f t="shared" si="2"/>
        <v>0</v>
      </c>
      <c r="CA20" s="43">
        <f t="shared" si="3"/>
        <v>0</v>
      </c>
      <c r="CB20" s="43">
        <f t="shared" si="4"/>
        <v>0</v>
      </c>
      <c r="CC20" s="43">
        <f t="shared" si="5"/>
        <v>0</v>
      </c>
    </row>
    <row r="21" spans="1:81" s="17" customFormat="1" x14ac:dyDescent="0.25">
      <c r="A21" s="47">
        <v>42097</v>
      </c>
      <c r="B21" s="48" t="str">
        <f t="shared" si="0"/>
        <v>15093</v>
      </c>
      <c r="C21" s="49" t="s">
        <v>47</v>
      </c>
      <c r="D21" s="49" t="s">
        <v>26</v>
      </c>
      <c r="E21" s="26">
        <v>2</v>
      </c>
      <c r="F21" s="26">
        <v>9</v>
      </c>
      <c r="G21" s="26" t="s">
        <v>27</v>
      </c>
      <c r="H21" s="26">
        <f t="shared" si="1"/>
        <v>343</v>
      </c>
      <c r="I21" s="37">
        <v>943</v>
      </c>
      <c r="J21" s="22" t="s">
        <v>30</v>
      </c>
      <c r="K21" s="19"/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9"/>
      <c r="AD21" s="49"/>
      <c r="AE21" s="49"/>
      <c r="AF21" s="49"/>
      <c r="AG21" s="49"/>
      <c r="AH21" s="22">
        <v>0</v>
      </c>
      <c r="AI21" s="37"/>
      <c r="AJ21" s="26">
        <v>0</v>
      </c>
      <c r="AK21" s="26">
        <v>0</v>
      </c>
      <c r="AL21" s="26">
        <v>0</v>
      </c>
      <c r="AM21" s="26">
        <v>0</v>
      </c>
      <c r="AN21" s="26">
        <v>1</v>
      </c>
      <c r="AO21" s="26">
        <v>0</v>
      </c>
      <c r="AP21" s="40" t="s">
        <v>52</v>
      </c>
      <c r="AQ21" s="38" t="s">
        <v>52</v>
      </c>
      <c r="AR21" s="38" t="s">
        <v>52</v>
      </c>
      <c r="AS21" s="38"/>
      <c r="AT21" s="38" t="s">
        <v>39</v>
      </c>
      <c r="AU21" s="37" t="s">
        <v>47</v>
      </c>
      <c r="AV21" s="49">
        <v>220</v>
      </c>
      <c r="AW21" s="49"/>
      <c r="AX21" s="50"/>
      <c r="AY21" s="26"/>
      <c r="AZ21" s="50"/>
      <c r="BA21" s="50"/>
      <c r="BB21" s="50"/>
      <c r="BC21" s="50"/>
      <c r="BD21" s="50"/>
      <c r="BE21" s="50"/>
      <c r="BF21" s="50"/>
      <c r="BG21" s="50"/>
      <c r="BH21" s="50"/>
      <c r="BI21" s="51">
        <v>1</v>
      </c>
      <c r="BJ21" s="37">
        <v>75.3</v>
      </c>
      <c r="BK21" s="37">
        <v>79.7</v>
      </c>
      <c r="BL21" s="26">
        <v>1016</v>
      </c>
      <c r="BM21" s="26">
        <v>1015.8</v>
      </c>
      <c r="BN21" s="26">
        <v>0</v>
      </c>
      <c r="BO21" s="26">
        <v>1</v>
      </c>
      <c r="BP21">
        <v>6.4</v>
      </c>
      <c r="BQ21" s="26">
        <v>1</v>
      </c>
      <c r="BR21" s="26" t="s">
        <v>44</v>
      </c>
      <c r="BS21" s="26">
        <v>14</v>
      </c>
      <c r="BT21" s="2"/>
      <c r="BU21" s="32"/>
      <c r="BV21" s="27"/>
      <c r="BW21"/>
      <c r="BX21"/>
      <c r="BZ21" s="43">
        <f t="shared" si="2"/>
        <v>0</v>
      </c>
      <c r="CA21" s="43">
        <f t="shared" si="3"/>
        <v>0</v>
      </c>
      <c r="CB21" s="43">
        <f t="shared" si="4"/>
        <v>0</v>
      </c>
      <c r="CC21" s="43">
        <f t="shared" si="5"/>
        <v>0</v>
      </c>
    </row>
    <row r="22" spans="1:81" s="67" customFormat="1" x14ac:dyDescent="0.25">
      <c r="A22" s="55">
        <v>42097</v>
      </c>
      <c r="B22" s="56" t="str">
        <f t="shared" si="0"/>
        <v>15093</v>
      </c>
      <c r="C22" s="57" t="s">
        <v>47</v>
      </c>
      <c r="D22" s="57" t="s">
        <v>21</v>
      </c>
      <c r="E22" s="58">
        <v>3</v>
      </c>
      <c r="F22" s="58">
        <v>1</v>
      </c>
      <c r="G22" s="58" t="s">
        <v>27</v>
      </c>
      <c r="H22" s="58">
        <f t="shared" si="1"/>
        <v>105</v>
      </c>
      <c r="I22" s="59">
        <v>705</v>
      </c>
      <c r="J22" s="60" t="s">
        <v>30</v>
      </c>
      <c r="K22" s="59"/>
      <c r="L22" s="58">
        <v>0</v>
      </c>
      <c r="M22" s="58">
        <v>0</v>
      </c>
      <c r="N22" s="58">
        <v>0</v>
      </c>
      <c r="O22" s="58">
        <v>0</v>
      </c>
      <c r="P22" s="58">
        <v>0</v>
      </c>
      <c r="Q22" s="58">
        <v>0</v>
      </c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7"/>
      <c r="AD22" s="57"/>
      <c r="AE22" s="57"/>
      <c r="AF22" s="57"/>
      <c r="AG22" s="57"/>
      <c r="AH22" s="61">
        <v>0</v>
      </c>
      <c r="AI22" s="59"/>
      <c r="AJ22" s="58">
        <v>1</v>
      </c>
      <c r="AK22" s="58">
        <v>0</v>
      </c>
      <c r="AL22" s="58">
        <v>0</v>
      </c>
      <c r="AM22" s="58">
        <v>0</v>
      </c>
      <c r="AN22" s="58">
        <v>0</v>
      </c>
      <c r="AO22" s="58">
        <v>0</v>
      </c>
      <c r="AP22" s="58" t="s">
        <v>52</v>
      </c>
      <c r="AQ22" s="57" t="s">
        <v>52</v>
      </c>
      <c r="AR22" s="57" t="s">
        <v>52</v>
      </c>
      <c r="AS22" s="57"/>
      <c r="AT22" s="57" t="s">
        <v>24</v>
      </c>
      <c r="AU22" s="59" t="s">
        <v>55</v>
      </c>
      <c r="AV22" s="57">
        <v>310</v>
      </c>
      <c r="AW22" s="57"/>
      <c r="AX22" s="62"/>
      <c r="AY22" s="58"/>
      <c r="AZ22" s="62"/>
      <c r="BA22" s="62"/>
      <c r="BB22" s="62"/>
      <c r="BC22" s="62"/>
      <c r="BD22" s="62"/>
      <c r="BE22" s="62"/>
      <c r="BF22" s="62"/>
      <c r="BG22" s="62"/>
      <c r="BH22" s="62"/>
      <c r="BI22" s="63">
        <v>1</v>
      </c>
      <c r="BJ22" s="59">
        <v>23.8</v>
      </c>
      <c r="BK22" s="58">
        <v>25.9</v>
      </c>
      <c r="BL22" s="58">
        <v>1015.5</v>
      </c>
      <c r="BM22" s="58">
        <v>1015.8</v>
      </c>
      <c r="BN22" s="58">
        <v>0</v>
      </c>
      <c r="BO22" s="58">
        <v>1</v>
      </c>
      <c r="BP22">
        <v>3</v>
      </c>
      <c r="BQ22" s="58">
        <v>1</v>
      </c>
      <c r="BR22" s="58" t="s">
        <v>44</v>
      </c>
      <c r="BS22" s="58">
        <v>14</v>
      </c>
      <c r="BT22" s="64"/>
      <c r="BU22" s="65"/>
      <c r="BV22" s="66"/>
      <c r="BZ22" s="67">
        <f t="shared" si="2"/>
        <v>0</v>
      </c>
      <c r="CA22" s="67">
        <f t="shared" si="3"/>
        <v>0</v>
      </c>
      <c r="CB22" s="67">
        <f t="shared" si="4"/>
        <v>0</v>
      </c>
      <c r="CC22" s="67">
        <f t="shared" si="5"/>
        <v>0</v>
      </c>
    </row>
    <row r="23" spans="1:81" x14ac:dyDescent="0.25">
      <c r="A23" s="47">
        <v>42097</v>
      </c>
      <c r="B23" s="48" t="str">
        <f t="shared" si="0"/>
        <v>15093</v>
      </c>
      <c r="C23" s="49" t="s">
        <v>47</v>
      </c>
      <c r="D23" s="49" t="s">
        <v>21</v>
      </c>
      <c r="E23" s="26">
        <v>3</v>
      </c>
      <c r="F23" s="26">
        <v>2</v>
      </c>
      <c r="G23" s="26" t="s">
        <v>27</v>
      </c>
      <c r="H23" s="26">
        <f t="shared" si="1"/>
        <v>121</v>
      </c>
      <c r="I23" s="37">
        <v>721</v>
      </c>
      <c r="J23" s="21" t="s">
        <v>30</v>
      </c>
      <c r="K23" s="19"/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49"/>
      <c r="AD23" s="49"/>
      <c r="AE23" s="49"/>
      <c r="AF23" s="49"/>
      <c r="AG23" s="49"/>
      <c r="AH23" s="22">
        <v>0</v>
      </c>
      <c r="AI23" s="37"/>
      <c r="AJ23" s="26">
        <v>1</v>
      </c>
      <c r="AK23" s="26">
        <v>1</v>
      </c>
      <c r="AL23" s="26">
        <v>1</v>
      </c>
      <c r="AM23" s="26">
        <v>1</v>
      </c>
      <c r="AN23" s="26">
        <v>1</v>
      </c>
      <c r="AO23" s="26">
        <v>1</v>
      </c>
      <c r="AP23" s="26" t="s">
        <v>37</v>
      </c>
      <c r="AQ23" s="38" t="s">
        <v>52</v>
      </c>
      <c r="AR23" s="38" t="s">
        <v>37</v>
      </c>
      <c r="AS23" s="38"/>
      <c r="AT23" s="49" t="s">
        <v>24</v>
      </c>
      <c r="AU23" s="37" t="s">
        <v>55</v>
      </c>
      <c r="AV23" s="49">
        <v>200</v>
      </c>
      <c r="AW23" s="49"/>
      <c r="AX23" s="50"/>
      <c r="AY23" s="26"/>
      <c r="AZ23" s="50"/>
      <c r="BA23" s="50"/>
      <c r="BB23" s="50"/>
      <c r="BC23" s="50"/>
      <c r="BD23" s="50"/>
      <c r="BE23" s="50"/>
      <c r="BF23" s="50"/>
      <c r="BG23" s="50"/>
      <c r="BH23" s="50"/>
      <c r="BI23" s="51">
        <v>1</v>
      </c>
      <c r="BJ23" s="37">
        <v>23.8</v>
      </c>
      <c r="BK23" s="26">
        <v>25.9</v>
      </c>
      <c r="BL23" s="26">
        <v>1015.5</v>
      </c>
      <c r="BM23" s="26">
        <v>1015.8</v>
      </c>
      <c r="BN23" s="26">
        <v>0</v>
      </c>
      <c r="BO23" s="26">
        <v>1</v>
      </c>
      <c r="BP23">
        <v>3.5</v>
      </c>
      <c r="BQ23" s="26">
        <v>2</v>
      </c>
      <c r="BR23" s="26" t="s">
        <v>44</v>
      </c>
      <c r="BS23" s="26">
        <v>14</v>
      </c>
      <c r="BU23" s="32"/>
      <c r="BV23" s="27"/>
      <c r="BZ23" s="43">
        <f t="shared" si="2"/>
        <v>0</v>
      </c>
      <c r="CA23" s="43">
        <f t="shared" si="3"/>
        <v>0</v>
      </c>
      <c r="CB23" s="43">
        <f t="shared" si="4"/>
        <v>0</v>
      </c>
      <c r="CC23" s="43">
        <f t="shared" si="5"/>
        <v>0</v>
      </c>
    </row>
    <row r="24" spans="1:81" x14ac:dyDescent="0.25">
      <c r="A24" s="47">
        <v>42097</v>
      </c>
      <c r="B24" s="48" t="str">
        <f t="shared" si="0"/>
        <v>15093</v>
      </c>
      <c r="C24" s="49" t="s">
        <v>47</v>
      </c>
      <c r="D24" s="49" t="s">
        <v>21</v>
      </c>
      <c r="E24" s="26">
        <v>3</v>
      </c>
      <c r="F24" s="26">
        <v>3</v>
      </c>
      <c r="G24" s="26" t="s">
        <v>27</v>
      </c>
      <c r="H24" s="26">
        <f t="shared" si="1"/>
        <v>140</v>
      </c>
      <c r="I24" s="37">
        <v>740</v>
      </c>
      <c r="J24" s="21" t="s">
        <v>30</v>
      </c>
      <c r="K24" s="26"/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49"/>
      <c r="AD24" s="49"/>
      <c r="AE24" s="49"/>
      <c r="AF24" s="49"/>
      <c r="AG24" s="49"/>
      <c r="AH24" s="22">
        <v>0</v>
      </c>
      <c r="AI24" s="37"/>
      <c r="AJ24" s="26">
        <v>1</v>
      </c>
      <c r="AK24" s="26">
        <v>1</v>
      </c>
      <c r="AL24" s="26">
        <v>1</v>
      </c>
      <c r="AM24" s="26">
        <v>0</v>
      </c>
      <c r="AN24" s="26">
        <v>0</v>
      </c>
      <c r="AO24" s="26">
        <v>1</v>
      </c>
      <c r="AP24" s="26" t="s">
        <v>37</v>
      </c>
      <c r="AQ24" s="38" t="s">
        <v>52</v>
      </c>
      <c r="AR24" s="38" t="s">
        <v>52</v>
      </c>
      <c r="AS24" s="38"/>
      <c r="AT24" s="38" t="s">
        <v>24</v>
      </c>
      <c r="AU24" s="37" t="s">
        <v>47</v>
      </c>
      <c r="AV24" s="49">
        <v>0</v>
      </c>
      <c r="AW24" s="49"/>
      <c r="AX24" s="50" t="s">
        <v>24</v>
      </c>
      <c r="AY24" s="26" t="s">
        <v>55</v>
      </c>
      <c r="AZ24" s="50">
        <v>100</v>
      </c>
      <c r="BA24" s="50"/>
      <c r="BB24" s="50"/>
      <c r="BC24" s="50"/>
      <c r="BD24" s="50"/>
      <c r="BE24" s="50"/>
      <c r="BF24" s="50"/>
      <c r="BG24" s="50"/>
      <c r="BH24" s="50"/>
      <c r="BI24" s="51">
        <v>2</v>
      </c>
      <c r="BJ24" s="37">
        <v>23.8</v>
      </c>
      <c r="BK24" s="26">
        <v>25.9</v>
      </c>
      <c r="BL24" s="26">
        <v>1015.5</v>
      </c>
      <c r="BM24" s="26">
        <v>1015.8</v>
      </c>
      <c r="BN24" s="26">
        <v>0</v>
      </c>
      <c r="BO24" s="26">
        <v>1</v>
      </c>
      <c r="BP24">
        <v>7.4</v>
      </c>
      <c r="BQ24" s="26">
        <v>2</v>
      </c>
      <c r="BR24" s="26" t="s">
        <v>44</v>
      </c>
      <c r="BS24" s="26">
        <v>14</v>
      </c>
      <c r="BU24" s="32"/>
      <c r="BV24" s="27"/>
      <c r="BZ24" s="43">
        <f t="shared" si="2"/>
        <v>0</v>
      </c>
      <c r="CA24" s="43">
        <f t="shared" si="3"/>
        <v>0</v>
      </c>
      <c r="CB24" s="43">
        <f t="shared" si="4"/>
        <v>0</v>
      </c>
      <c r="CC24" s="43">
        <f t="shared" si="5"/>
        <v>0</v>
      </c>
    </row>
    <row r="25" spans="1:81" x14ac:dyDescent="0.25">
      <c r="A25" s="47">
        <v>42097</v>
      </c>
      <c r="B25" s="48" t="str">
        <f t="shared" si="0"/>
        <v>15093</v>
      </c>
      <c r="C25" s="49" t="s">
        <v>47</v>
      </c>
      <c r="D25" s="49" t="s">
        <v>21</v>
      </c>
      <c r="E25" s="26">
        <v>3</v>
      </c>
      <c r="F25" s="26">
        <v>4</v>
      </c>
      <c r="G25" s="26" t="s">
        <v>27</v>
      </c>
      <c r="H25" s="26">
        <f t="shared" si="1"/>
        <v>205</v>
      </c>
      <c r="I25" s="37">
        <v>805</v>
      </c>
      <c r="J25" s="21" t="s">
        <v>30</v>
      </c>
      <c r="K25" s="19"/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49"/>
      <c r="AD25" s="49"/>
      <c r="AE25" s="49"/>
      <c r="AF25" s="49"/>
      <c r="AG25" s="49"/>
      <c r="AH25" s="22">
        <v>0</v>
      </c>
      <c r="AI25" s="37"/>
      <c r="AJ25" s="26">
        <v>0</v>
      </c>
      <c r="AK25" s="26">
        <v>0</v>
      </c>
      <c r="AL25" s="26">
        <v>0</v>
      </c>
      <c r="AM25" s="26">
        <v>0</v>
      </c>
      <c r="AN25" s="26">
        <v>1</v>
      </c>
      <c r="AO25" s="26">
        <v>1</v>
      </c>
      <c r="AP25" s="26" t="s">
        <v>52</v>
      </c>
      <c r="AQ25" s="38" t="s">
        <v>52</v>
      </c>
      <c r="AR25" s="38" t="s">
        <v>52</v>
      </c>
      <c r="AS25" s="38"/>
      <c r="AT25" s="38" t="s">
        <v>24</v>
      </c>
      <c r="AU25" s="37" t="s">
        <v>19</v>
      </c>
      <c r="AV25" s="49">
        <v>130</v>
      </c>
      <c r="AW25" s="49"/>
      <c r="AX25" s="50"/>
      <c r="AY25" s="26"/>
      <c r="AZ25" s="50"/>
      <c r="BA25" s="50"/>
      <c r="BB25" s="50"/>
      <c r="BC25" s="50"/>
      <c r="BD25" s="50"/>
      <c r="BE25" s="50"/>
      <c r="BF25" s="50"/>
      <c r="BG25" s="50"/>
      <c r="BH25" s="50"/>
      <c r="BI25" s="51">
        <v>1</v>
      </c>
      <c r="BJ25" s="37">
        <v>23.8</v>
      </c>
      <c r="BK25" s="26">
        <v>25.9</v>
      </c>
      <c r="BL25" s="26">
        <v>1015.5</v>
      </c>
      <c r="BM25" s="26">
        <v>1015.8</v>
      </c>
      <c r="BN25" s="26">
        <v>0</v>
      </c>
      <c r="BO25" s="26">
        <v>1</v>
      </c>
      <c r="BP25">
        <v>7.8</v>
      </c>
      <c r="BQ25" s="26">
        <v>1</v>
      </c>
      <c r="BR25" s="26" t="s">
        <v>44</v>
      </c>
      <c r="BS25" s="26">
        <v>14</v>
      </c>
      <c r="BU25" s="32"/>
      <c r="BV25" s="27"/>
      <c r="BZ25" s="43">
        <f t="shared" si="2"/>
        <v>0</v>
      </c>
      <c r="CA25" s="43">
        <f t="shared" si="3"/>
        <v>0</v>
      </c>
      <c r="CB25" s="43">
        <f t="shared" si="4"/>
        <v>0</v>
      </c>
      <c r="CC25" s="43">
        <f t="shared" si="5"/>
        <v>0</v>
      </c>
    </row>
    <row r="26" spans="1:81" x14ac:dyDescent="0.25">
      <c r="A26" s="47">
        <v>42097</v>
      </c>
      <c r="B26" s="48" t="str">
        <f t="shared" si="0"/>
        <v>15093</v>
      </c>
      <c r="C26" s="49" t="s">
        <v>47</v>
      </c>
      <c r="D26" s="49" t="s">
        <v>21</v>
      </c>
      <c r="E26" s="26">
        <v>3</v>
      </c>
      <c r="F26" s="26">
        <v>5</v>
      </c>
      <c r="G26" s="26" t="s">
        <v>27</v>
      </c>
      <c r="H26" s="26">
        <f t="shared" si="1"/>
        <v>230</v>
      </c>
      <c r="I26" s="37">
        <v>830</v>
      </c>
      <c r="J26" s="21" t="s">
        <v>30</v>
      </c>
      <c r="K26" s="19"/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49"/>
      <c r="AD26" s="49"/>
      <c r="AE26" s="49"/>
      <c r="AF26" s="49"/>
      <c r="AG26" s="49"/>
      <c r="AH26" s="22">
        <v>0</v>
      </c>
      <c r="AI26" s="37"/>
      <c r="AJ26" s="26">
        <v>0</v>
      </c>
      <c r="AK26" s="26">
        <v>0</v>
      </c>
      <c r="AL26" s="26">
        <v>0</v>
      </c>
      <c r="AM26" s="26">
        <v>0</v>
      </c>
      <c r="AN26" s="26">
        <v>0</v>
      </c>
      <c r="AO26" s="26">
        <v>0</v>
      </c>
      <c r="AP26" s="26"/>
      <c r="AQ26" s="38"/>
      <c r="AR26" s="38"/>
      <c r="AS26" s="38"/>
      <c r="AT26" s="49"/>
      <c r="AU26" s="37"/>
      <c r="AV26" s="49"/>
      <c r="AW26" s="49"/>
      <c r="AX26" s="50"/>
      <c r="AY26" s="26"/>
      <c r="AZ26" s="50"/>
      <c r="BA26" s="50"/>
      <c r="BB26" s="50"/>
      <c r="BC26" s="50"/>
      <c r="BD26" s="50"/>
      <c r="BE26" s="50"/>
      <c r="BF26" s="50"/>
      <c r="BG26" s="50"/>
      <c r="BH26" s="50"/>
      <c r="BI26" s="51"/>
      <c r="BJ26" s="37">
        <v>23.8</v>
      </c>
      <c r="BK26" s="26">
        <v>25.9</v>
      </c>
      <c r="BL26" s="26">
        <v>1015.5</v>
      </c>
      <c r="BM26" s="26">
        <v>1015.8</v>
      </c>
      <c r="BN26" s="26">
        <v>0</v>
      </c>
      <c r="BO26" s="26">
        <v>1</v>
      </c>
      <c r="BP26">
        <v>3.9</v>
      </c>
      <c r="BQ26" s="26">
        <v>1</v>
      </c>
      <c r="BR26" s="26" t="s">
        <v>44</v>
      </c>
      <c r="BS26" s="26">
        <v>14</v>
      </c>
      <c r="BU26" s="32"/>
      <c r="BV26" s="27"/>
      <c r="BZ26" s="43">
        <f t="shared" si="2"/>
        <v>0</v>
      </c>
      <c r="CA26" s="43">
        <f t="shared" si="3"/>
        <v>0</v>
      </c>
      <c r="CB26" s="43">
        <f t="shared" si="4"/>
        <v>0</v>
      </c>
      <c r="CC26" s="43">
        <f t="shared" si="5"/>
        <v>0</v>
      </c>
    </row>
    <row r="27" spans="1:81" x14ac:dyDescent="0.25">
      <c r="A27" s="47">
        <v>42097</v>
      </c>
      <c r="B27" s="48" t="str">
        <f t="shared" ref="B27:B91" si="6">RIGHT(YEAR(A27),2)&amp;TEXT(A27-DATE(YEAR(A27),1,0),"000")</f>
        <v>15093</v>
      </c>
      <c r="C27" s="49" t="s">
        <v>47</v>
      </c>
      <c r="D27" s="49" t="s">
        <v>21</v>
      </c>
      <c r="E27" s="26">
        <v>3</v>
      </c>
      <c r="F27" s="26">
        <v>6</v>
      </c>
      <c r="G27" s="26" t="s">
        <v>27</v>
      </c>
      <c r="H27" s="26">
        <f t="shared" ref="H27:H77" si="7">I27-600</f>
        <v>245</v>
      </c>
      <c r="I27" s="37">
        <v>845</v>
      </c>
      <c r="J27" s="21" t="s">
        <v>30</v>
      </c>
      <c r="K27" s="19"/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49"/>
      <c r="AD27" s="49"/>
      <c r="AE27" s="49"/>
      <c r="AF27" s="49"/>
      <c r="AG27" s="49"/>
      <c r="AH27" s="22">
        <v>0</v>
      </c>
      <c r="AI27" s="37"/>
      <c r="AJ27" s="26">
        <v>0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6"/>
      <c r="AQ27" s="38"/>
      <c r="AR27" s="38"/>
      <c r="AS27" s="38"/>
      <c r="AT27" s="49"/>
      <c r="AU27" s="37"/>
      <c r="AV27" s="49"/>
      <c r="AW27" s="49"/>
      <c r="AX27" s="50"/>
      <c r="AY27" s="26"/>
      <c r="AZ27" s="50"/>
      <c r="BA27" s="50"/>
      <c r="BB27" s="50"/>
      <c r="BC27" s="50"/>
      <c r="BD27" s="50"/>
      <c r="BE27" s="50"/>
      <c r="BF27" s="50"/>
      <c r="BG27" s="50"/>
      <c r="BH27" s="50"/>
      <c r="BI27" s="51"/>
      <c r="BJ27" s="37">
        <v>23.8</v>
      </c>
      <c r="BK27" s="26">
        <v>25.9</v>
      </c>
      <c r="BL27" s="26">
        <v>1015.5</v>
      </c>
      <c r="BM27" s="26">
        <v>1015.8</v>
      </c>
      <c r="BN27" s="26">
        <v>1</v>
      </c>
      <c r="BO27" s="26">
        <v>1</v>
      </c>
      <c r="BP27">
        <v>3.6</v>
      </c>
      <c r="BQ27" s="26">
        <v>1</v>
      </c>
      <c r="BR27" s="26" t="s">
        <v>44</v>
      </c>
      <c r="BS27" s="26">
        <v>14</v>
      </c>
      <c r="BU27" s="32"/>
      <c r="BV27" s="27"/>
      <c r="BZ27" s="43">
        <f t="shared" si="2"/>
        <v>0</v>
      </c>
      <c r="CA27" s="43">
        <f t="shared" si="3"/>
        <v>0</v>
      </c>
      <c r="CB27" s="43">
        <f t="shared" si="4"/>
        <v>0</v>
      </c>
      <c r="CC27" s="43">
        <f t="shared" si="5"/>
        <v>0</v>
      </c>
    </row>
    <row r="28" spans="1:81" x14ac:dyDescent="0.25">
      <c r="A28" s="47">
        <v>42097</v>
      </c>
      <c r="B28" s="48" t="str">
        <f t="shared" si="6"/>
        <v>15093</v>
      </c>
      <c r="C28" s="49" t="s">
        <v>47</v>
      </c>
      <c r="D28" s="49" t="s">
        <v>21</v>
      </c>
      <c r="E28" s="26">
        <v>3</v>
      </c>
      <c r="F28" s="26">
        <v>7</v>
      </c>
      <c r="G28" s="26" t="s">
        <v>27</v>
      </c>
      <c r="H28" s="26">
        <f t="shared" si="7"/>
        <v>257</v>
      </c>
      <c r="I28" s="37">
        <v>857</v>
      </c>
      <c r="J28" s="21" t="s">
        <v>30</v>
      </c>
      <c r="K28" s="19"/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49"/>
      <c r="AD28" s="49"/>
      <c r="AE28" s="49"/>
      <c r="AF28" s="49"/>
      <c r="AG28" s="49"/>
      <c r="AH28" s="22">
        <v>0</v>
      </c>
      <c r="AI28" s="37"/>
      <c r="AJ28" s="26">
        <v>0</v>
      </c>
      <c r="AK28" s="26">
        <v>0</v>
      </c>
      <c r="AL28" s="26">
        <v>0</v>
      </c>
      <c r="AM28" s="26">
        <v>0</v>
      </c>
      <c r="AN28" s="26">
        <v>1</v>
      </c>
      <c r="AO28" s="26">
        <v>0</v>
      </c>
      <c r="AP28" s="26" t="s">
        <v>52</v>
      </c>
      <c r="AQ28" s="38" t="s">
        <v>52</v>
      </c>
      <c r="AR28" s="38" t="s">
        <v>52</v>
      </c>
      <c r="AS28" s="38"/>
      <c r="AT28" s="38" t="s">
        <v>24</v>
      </c>
      <c r="AU28" s="37" t="s">
        <v>55</v>
      </c>
      <c r="AV28" s="49">
        <v>50</v>
      </c>
      <c r="AW28" s="49"/>
      <c r="AX28" s="50"/>
      <c r="AY28" s="26"/>
      <c r="AZ28" s="50"/>
      <c r="BA28" s="50"/>
      <c r="BB28" s="50"/>
      <c r="BC28" s="50"/>
      <c r="BD28" s="50"/>
      <c r="BE28" s="50"/>
      <c r="BF28" s="50"/>
      <c r="BG28" s="50"/>
      <c r="BH28" s="50"/>
      <c r="BI28" s="51">
        <v>1</v>
      </c>
      <c r="BJ28" s="37">
        <v>23.8</v>
      </c>
      <c r="BK28" s="26">
        <v>25.9</v>
      </c>
      <c r="BL28" s="26">
        <v>1015.5</v>
      </c>
      <c r="BM28" s="26">
        <v>1015.8</v>
      </c>
      <c r="BN28" s="26">
        <v>1</v>
      </c>
      <c r="BO28" s="26">
        <v>1</v>
      </c>
      <c r="BP28">
        <v>4.5999999999999996</v>
      </c>
      <c r="BQ28" s="26">
        <v>1</v>
      </c>
      <c r="BR28" s="26" t="s">
        <v>44</v>
      </c>
      <c r="BS28" s="26">
        <v>14</v>
      </c>
      <c r="BU28" s="32"/>
      <c r="BV28" s="27"/>
      <c r="BZ28" s="43">
        <f t="shared" si="2"/>
        <v>0</v>
      </c>
      <c r="CA28" s="43">
        <f t="shared" si="3"/>
        <v>0</v>
      </c>
      <c r="CB28" s="43">
        <f t="shared" si="4"/>
        <v>0</v>
      </c>
      <c r="CC28" s="43">
        <f t="shared" si="5"/>
        <v>0</v>
      </c>
    </row>
    <row r="29" spans="1:81" x14ac:dyDescent="0.25">
      <c r="A29" s="47">
        <v>42097</v>
      </c>
      <c r="B29" s="48" t="str">
        <f t="shared" si="6"/>
        <v>15093</v>
      </c>
      <c r="C29" s="49" t="s">
        <v>47</v>
      </c>
      <c r="D29" s="49" t="s">
        <v>21</v>
      </c>
      <c r="E29" s="26">
        <v>3</v>
      </c>
      <c r="F29" s="26">
        <v>8</v>
      </c>
      <c r="G29" s="26" t="s">
        <v>27</v>
      </c>
      <c r="H29" s="26">
        <f t="shared" si="7"/>
        <v>317</v>
      </c>
      <c r="I29" s="37">
        <v>917</v>
      </c>
      <c r="J29" s="21" t="s">
        <v>30</v>
      </c>
      <c r="K29" s="19"/>
      <c r="L29" s="26">
        <v>0</v>
      </c>
      <c r="M29" s="26">
        <v>0</v>
      </c>
      <c r="N29" s="26">
        <v>0</v>
      </c>
      <c r="O29" s="26">
        <v>0</v>
      </c>
      <c r="P29" s="26">
        <v>0</v>
      </c>
      <c r="Q29" s="26">
        <v>0</v>
      </c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49"/>
      <c r="AD29" s="49"/>
      <c r="AE29" s="49"/>
      <c r="AF29" s="49"/>
      <c r="AG29" s="49"/>
      <c r="AH29" s="22">
        <v>0</v>
      </c>
      <c r="AI29" s="37"/>
      <c r="AJ29" s="26">
        <v>0</v>
      </c>
      <c r="AK29" s="26">
        <v>0</v>
      </c>
      <c r="AL29" s="26">
        <v>0</v>
      </c>
      <c r="AM29" s="26">
        <v>0</v>
      </c>
      <c r="AN29" s="26">
        <v>0</v>
      </c>
      <c r="AO29" s="26">
        <v>0</v>
      </c>
      <c r="AP29" s="26"/>
      <c r="AQ29" s="38"/>
      <c r="AR29" s="38"/>
      <c r="AS29" s="38"/>
      <c r="AT29" s="49"/>
      <c r="AU29" s="37"/>
      <c r="AV29" s="49"/>
      <c r="AW29" s="49"/>
      <c r="AX29" s="50"/>
      <c r="AY29" s="26"/>
      <c r="AZ29" s="50"/>
      <c r="BA29" s="50"/>
      <c r="BB29" s="50"/>
      <c r="BC29" s="50"/>
      <c r="BD29" s="50"/>
      <c r="BE29" s="50"/>
      <c r="BF29" s="50"/>
      <c r="BG29" s="50"/>
      <c r="BH29" s="50"/>
      <c r="BI29" s="51"/>
      <c r="BJ29" s="37">
        <v>23.8</v>
      </c>
      <c r="BK29" s="26">
        <v>25.9</v>
      </c>
      <c r="BL29" s="26">
        <v>1015.5</v>
      </c>
      <c r="BM29" s="26">
        <v>1015.8</v>
      </c>
      <c r="BN29" s="26">
        <v>1</v>
      </c>
      <c r="BO29" s="26">
        <v>1</v>
      </c>
      <c r="BP29">
        <v>12.5</v>
      </c>
      <c r="BQ29" s="26">
        <v>1</v>
      </c>
      <c r="BR29" s="26" t="s">
        <v>44</v>
      </c>
      <c r="BS29" s="26">
        <v>14</v>
      </c>
      <c r="BT29" s="9"/>
      <c r="BU29" s="32"/>
      <c r="BV29" s="27"/>
      <c r="BW29" s="17"/>
      <c r="BX29" s="17"/>
      <c r="BZ29" s="43">
        <f t="shared" si="2"/>
        <v>0</v>
      </c>
      <c r="CA29" s="43">
        <f t="shared" si="3"/>
        <v>0</v>
      </c>
      <c r="CB29" s="43">
        <f t="shared" si="4"/>
        <v>0</v>
      </c>
      <c r="CC29" s="43">
        <f t="shared" si="5"/>
        <v>0</v>
      </c>
    </row>
    <row r="30" spans="1:81" s="71" customFormat="1" x14ac:dyDescent="0.25">
      <c r="A30" s="55">
        <v>42097</v>
      </c>
      <c r="B30" s="56" t="str">
        <f t="shared" si="6"/>
        <v>15093</v>
      </c>
      <c r="C30" s="57" t="s">
        <v>47</v>
      </c>
      <c r="D30" s="57" t="s">
        <v>40</v>
      </c>
      <c r="E30" s="58">
        <v>4</v>
      </c>
      <c r="F30" s="58">
        <v>1</v>
      </c>
      <c r="G30" s="58" t="s">
        <v>27</v>
      </c>
      <c r="H30" s="58">
        <f t="shared" si="7"/>
        <v>102</v>
      </c>
      <c r="I30" s="59">
        <v>702</v>
      </c>
      <c r="J30" s="60" t="s">
        <v>30</v>
      </c>
      <c r="K30" s="59"/>
      <c r="L30" s="58">
        <v>1</v>
      </c>
      <c r="M30" s="58">
        <v>1</v>
      </c>
      <c r="N30" s="58">
        <v>1</v>
      </c>
      <c r="O30" s="58">
        <v>1</v>
      </c>
      <c r="P30" s="58">
        <v>1</v>
      </c>
      <c r="Q30" s="58">
        <v>1</v>
      </c>
      <c r="R30" s="58" t="s">
        <v>37</v>
      </c>
      <c r="S30" s="58" t="s">
        <v>52</v>
      </c>
      <c r="T30" s="58" t="s">
        <v>52</v>
      </c>
      <c r="U30" s="58"/>
      <c r="V30" s="58" t="s">
        <v>24</v>
      </c>
      <c r="W30" s="58" t="s">
        <v>55</v>
      </c>
      <c r="X30" s="58">
        <v>170</v>
      </c>
      <c r="Y30" s="58"/>
      <c r="Z30" s="58"/>
      <c r="AA30" s="58"/>
      <c r="AB30" s="58"/>
      <c r="AC30" s="57"/>
      <c r="AD30" s="57"/>
      <c r="AE30" s="57"/>
      <c r="AF30" s="57"/>
      <c r="AG30" s="57"/>
      <c r="AH30" s="61">
        <v>1</v>
      </c>
      <c r="AI30" s="59"/>
      <c r="AJ30" s="58">
        <v>0</v>
      </c>
      <c r="AK30" s="58">
        <v>0</v>
      </c>
      <c r="AL30" s="58">
        <v>0</v>
      </c>
      <c r="AM30" s="58">
        <v>0</v>
      </c>
      <c r="AN30" s="58">
        <v>0</v>
      </c>
      <c r="AO30" s="58">
        <v>0</v>
      </c>
      <c r="AP30" s="58"/>
      <c r="AQ30" s="58"/>
      <c r="AR30" s="58"/>
      <c r="AS30" s="58"/>
      <c r="AT30" s="57"/>
      <c r="AU30" s="59"/>
      <c r="AV30" s="57"/>
      <c r="AW30" s="57"/>
      <c r="AX30" s="62"/>
      <c r="AY30" s="58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93">
        <v>73.900000000000006</v>
      </c>
      <c r="BK30" s="59">
        <v>79.7</v>
      </c>
      <c r="BL30" s="58">
        <v>1016.1</v>
      </c>
      <c r="BM30" s="58">
        <v>1015.8</v>
      </c>
      <c r="BN30" s="58">
        <v>0</v>
      </c>
      <c r="BO30" s="58">
        <v>1</v>
      </c>
      <c r="BP30">
        <v>1.5</v>
      </c>
      <c r="BQ30" s="58">
        <v>2</v>
      </c>
      <c r="BR30" s="58" t="s">
        <v>44</v>
      </c>
      <c r="BS30" s="58">
        <v>14</v>
      </c>
      <c r="BT30" s="69"/>
      <c r="BU30" s="70"/>
      <c r="BV30" s="69"/>
      <c r="BW30" s="69" t="s">
        <v>54</v>
      </c>
      <c r="BX30" s="69"/>
      <c r="BZ30" s="67">
        <f t="shared" si="2"/>
        <v>0</v>
      </c>
      <c r="CA30" s="67">
        <f t="shared" si="3"/>
        <v>0</v>
      </c>
      <c r="CB30" s="67">
        <f t="shared" si="4"/>
        <v>0</v>
      </c>
      <c r="CC30" s="67">
        <f t="shared" si="5"/>
        <v>0</v>
      </c>
    </row>
    <row r="31" spans="1:81" x14ac:dyDescent="0.25">
      <c r="A31" s="47">
        <v>42097</v>
      </c>
      <c r="B31" s="48" t="str">
        <f t="shared" si="6"/>
        <v>15093</v>
      </c>
      <c r="C31" s="49" t="s">
        <v>47</v>
      </c>
      <c r="D31" s="49" t="s">
        <v>40</v>
      </c>
      <c r="E31" s="26">
        <v>4</v>
      </c>
      <c r="F31" s="26">
        <v>2</v>
      </c>
      <c r="G31" s="26" t="s">
        <v>27</v>
      </c>
      <c r="H31" s="26">
        <f t="shared" si="7"/>
        <v>117</v>
      </c>
      <c r="I31" s="37">
        <v>717</v>
      </c>
      <c r="J31" s="21" t="s">
        <v>30</v>
      </c>
      <c r="K31" s="19"/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49"/>
      <c r="AD31" s="49"/>
      <c r="AE31" s="49"/>
      <c r="AF31" s="49"/>
      <c r="AG31" s="49"/>
      <c r="AH31" s="22">
        <v>0</v>
      </c>
      <c r="AI31" s="37"/>
      <c r="AJ31" s="26">
        <v>0</v>
      </c>
      <c r="AK31" s="26">
        <v>0</v>
      </c>
      <c r="AL31" s="26">
        <v>0</v>
      </c>
      <c r="AM31" s="26">
        <v>0</v>
      </c>
      <c r="AN31" s="26">
        <v>0</v>
      </c>
      <c r="AO31" s="26">
        <v>0</v>
      </c>
      <c r="AP31" s="26"/>
      <c r="AQ31" s="40"/>
      <c r="AR31" s="40"/>
      <c r="AS31" s="40"/>
      <c r="AT31" s="49"/>
      <c r="AU31" s="37"/>
      <c r="AV31" s="49"/>
      <c r="AW31" s="49"/>
      <c r="AX31" s="50"/>
      <c r="AY31" s="26"/>
      <c r="AZ31" s="50"/>
      <c r="BA31" s="50"/>
      <c r="BB31" s="50"/>
      <c r="BC31" s="50"/>
      <c r="BD31" s="50"/>
      <c r="BE31" s="50"/>
      <c r="BF31" s="50"/>
      <c r="BG31" s="50"/>
      <c r="BH31" s="50"/>
      <c r="BI31" s="92"/>
      <c r="BJ31" s="94">
        <v>73.900000000000006</v>
      </c>
      <c r="BK31" s="19">
        <v>79.7</v>
      </c>
      <c r="BL31" s="26">
        <v>1017.1</v>
      </c>
      <c r="BM31" s="40">
        <v>1015.8</v>
      </c>
      <c r="BN31" s="26">
        <v>0</v>
      </c>
      <c r="BO31" s="26">
        <v>1</v>
      </c>
      <c r="BP31">
        <v>4.9000000000000004</v>
      </c>
      <c r="BQ31" s="26">
        <v>2</v>
      </c>
      <c r="BR31" s="26" t="s">
        <v>44</v>
      </c>
      <c r="BS31" s="26">
        <v>14</v>
      </c>
      <c r="BT31" s="27"/>
      <c r="BU31" s="32"/>
      <c r="BV31" s="27"/>
      <c r="BW31" s="27"/>
      <c r="BX31" s="27"/>
      <c r="BZ31" s="43">
        <f t="shared" si="2"/>
        <v>0</v>
      </c>
      <c r="CA31" s="43">
        <f t="shared" si="3"/>
        <v>0</v>
      </c>
      <c r="CB31" s="43">
        <f t="shared" si="4"/>
        <v>0</v>
      </c>
      <c r="CC31" s="43">
        <f t="shared" si="5"/>
        <v>0</v>
      </c>
    </row>
    <row r="32" spans="1:81" s="17" customFormat="1" x14ac:dyDescent="0.25">
      <c r="A32" s="47">
        <v>42097</v>
      </c>
      <c r="B32" s="48" t="str">
        <f t="shared" si="6"/>
        <v>15093</v>
      </c>
      <c r="C32" s="49" t="s">
        <v>47</v>
      </c>
      <c r="D32" s="49" t="s">
        <v>40</v>
      </c>
      <c r="E32" s="26">
        <v>4</v>
      </c>
      <c r="F32" s="26">
        <v>3</v>
      </c>
      <c r="G32" s="26" t="s">
        <v>27</v>
      </c>
      <c r="H32" s="26">
        <f t="shared" si="7"/>
        <v>135</v>
      </c>
      <c r="I32" s="37">
        <v>735</v>
      </c>
      <c r="J32" s="21" t="s">
        <v>30</v>
      </c>
      <c r="K32" s="19"/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49"/>
      <c r="AD32" s="49"/>
      <c r="AE32" s="49"/>
      <c r="AF32" s="49"/>
      <c r="AG32" s="49"/>
      <c r="AH32" s="22">
        <v>0</v>
      </c>
      <c r="AI32" s="37"/>
      <c r="AJ32" s="26">
        <v>0</v>
      </c>
      <c r="AK32" s="26">
        <v>0</v>
      </c>
      <c r="AL32" s="26">
        <v>0</v>
      </c>
      <c r="AM32" s="26">
        <v>0</v>
      </c>
      <c r="AN32" s="26">
        <v>0</v>
      </c>
      <c r="AO32" s="26">
        <v>0</v>
      </c>
      <c r="AP32" s="26"/>
      <c r="AQ32" s="38"/>
      <c r="AR32" s="38"/>
      <c r="AS32" s="38"/>
      <c r="AT32" s="49"/>
      <c r="AU32" s="37"/>
      <c r="AV32" s="49"/>
      <c r="AW32" s="49"/>
      <c r="AX32" s="50"/>
      <c r="AY32" s="26"/>
      <c r="AZ32" s="50"/>
      <c r="BA32" s="50"/>
      <c r="BB32" s="50"/>
      <c r="BC32" s="50"/>
      <c r="BD32" s="50"/>
      <c r="BE32" s="50"/>
      <c r="BF32" s="50"/>
      <c r="BG32" s="50"/>
      <c r="BH32" s="50"/>
      <c r="BI32" s="92"/>
      <c r="BJ32" s="94">
        <v>73.900000000000006</v>
      </c>
      <c r="BK32" s="19">
        <v>79.7</v>
      </c>
      <c r="BL32" s="26">
        <v>1018.1</v>
      </c>
      <c r="BM32" s="40">
        <v>1015.8</v>
      </c>
      <c r="BN32" s="26">
        <v>0</v>
      </c>
      <c r="BO32" s="26">
        <v>1</v>
      </c>
      <c r="BP32">
        <v>10.6</v>
      </c>
      <c r="BQ32" s="26">
        <v>2</v>
      </c>
      <c r="BR32" s="26" t="s">
        <v>44</v>
      </c>
      <c r="BS32" s="26">
        <v>14</v>
      </c>
      <c r="BT32" s="9"/>
      <c r="BU32" s="32"/>
      <c r="BV32" s="27"/>
      <c r="BZ32" s="43">
        <f t="shared" si="2"/>
        <v>0</v>
      </c>
      <c r="CA32" s="43">
        <f t="shared" si="3"/>
        <v>0</v>
      </c>
      <c r="CB32" s="43">
        <f t="shared" si="4"/>
        <v>0</v>
      </c>
      <c r="CC32" s="43">
        <f t="shared" si="5"/>
        <v>0</v>
      </c>
    </row>
    <row r="33" spans="1:81" x14ac:dyDescent="0.25">
      <c r="A33" s="47">
        <v>42097</v>
      </c>
      <c r="B33" s="48" t="str">
        <f t="shared" si="6"/>
        <v>15093</v>
      </c>
      <c r="C33" s="49" t="s">
        <v>47</v>
      </c>
      <c r="D33" s="49" t="s">
        <v>40</v>
      </c>
      <c r="E33" s="26">
        <v>4</v>
      </c>
      <c r="F33" s="26">
        <v>4</v>
      </c>
      <c r="G33" s="26" t="s">
        <v>27</v>
      </c>
      <c r="H33" s="26">
        <f t="shared" si="7"/>
        <v>148</v>
      </c>
      <c r="I33" s="37">
        <v>748</v>
      </c>
      <c r="J33" s="21" t="s">
        <v>30</v>
      </c>
      <c r="K33" s="19"/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49"/>
      <c r="AD33" s="49"/>
      <c r="AE33" s="49"/>
      <c r="AF33" s="49"/>
      <c r="AG33" s="49"/>
      <c r="AH33" s="22">
        <v>0</v>
      </c>
      <c r="AI33" s="37"/>
      <c r="AJ33" s="26">
        <v>0</v>
      </c>
      <c r="AK33" s="26">
        <v>0</v>
      </c>
      <c r="AL33" s="26">
        <v>0</v>
      </c>
      <c r="AM33" s="26">
        <v>0</v>
      </c>
      <c r="AN33" s="26">
        <v>0</v>
      </c>
      <c r="AO33" s="26">
        <v>0</v>
      </c>
      <c r="AP33" s="26"/>
      <c r="AQ33" s="38"/>
      <c r="AR33" s="38"/>
      <c r="AS33" s="38"/>
      <c r="AT33" s="49"/>
      <c r="AU33" s="37"/>
      <c r="AV33" s="49"/>
      <c r="AW33" s="49"/>
      <c r="AX33" s="50"/>
      <c r="AY33" s="26"/>
      <c r="AZ33" s="50"/>
      <c r="BA33" s="50"/>
      <c r="BB33" s="50"/>
      <c r="BC33" s="50"/>
      <c r="BD33" s="50"/>
      <c r="BE33" s="50"/>
      <c r="BF33" s="50"/>
      <c r="BG33" s="50"/>
      <c r="BH33" s="50"/>
      <c r="BI33" s="92"/>
      <c r="BJ33" s="94">
        <v>73.900000000000006</v>
      </c>
      <c r="BK33" s="19">
        <v>79.7</v>
      </c>
      <c r="BL33" s="26">
        <v>1019.1</v>
      </c>
      <c r="BM33" s="40">
        <v>1015.8</v>
      </c>
      <c r="BN33" s="26">
        <v>0</v>
      </c>
      <c r="BO33" s="26">
        <v>1</v>
      </c>
      <c r="BP33">
        <v>9</v>
      </c>
      <c r="BQ33" s="26">
        <v>2</v>
      </c>
      <c r="BR33" s="26" t="s">
        <v>44</v>
      </c>
      <c r="BS33" s="26">
        <v>14</v>
      </c>
      <c r="BU33" s="32"/>
      <c r="BV33" s="27"/>
      <c r="BZ33" s="43">
        <f t="shared" si="2"/>
        <v>0</v>
      </c>
      <c r="CA33" s="43">
        <f t="shared" si="3"/>
        <v>0</v>
      </c>
      <c r="CB33" s="43">
        <f t="shared" si="4"/>
        <v>0</v>
      </c>
      <c r="CC33" s="43">
        <f t="shared" si="5"/>
        <v>0</v>
      </c>
    </row>
    <row r="34" spans="1:81" x14ac:dyDescent="0.25">
      <c r="A34" s="47">
        <v>42097</v>
      </c>
      <c r="B34" s="48" t="str">
        <f t="shared" si="6"/>
        <v>15093</v>
      </c>
      <c r="C34" s="49" t="s">
        <v>47</v>
      </c>
      <c r="D34" s="49" t="s">
        <v>40</v>
      </c>
      <c r="E34" s="26">
        <v>4</v>
      </c>
      <c r="F34" s="26">
        <v>5</v>
      </c>
      <c r="G34" s="26" t="s">
        <v>27</v>
      </c>
      <c r="H34" s="26">
        <f t="shared" si="7"/>
        <v>200</v>
      </c>
      <c r="I34" s="37">
        <v>800</v>
      </c>
      <c r="J34" s="21" t="s">
        <v>30</v>
      </c>
      <c r="K34" s="19"/>
      <c r="L34" s="26">
        <v>0</v>
      </c>
      <c r="M34" s="26">
        <v>0</v>
      </c>
      <c r="N34" s="26">
        <v>0</v>
      </c>
      <c r="O34" s="26">
        <v>0</v>
      </c>
      <c r="P34" s="26">
        <v>0</v>
      </c>
      <c r="Q34" s="26">
        <v>0</v>
      </c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49"/>
      <c r="AD34" s="49"/>
      <c r="AE34" s="49"/>
      <c r="AF34" s="49"/>
      <c r="AG34" s="49"/>
      <c r="AH34" s="22">
        <v>0</v>
      </c>
      <c r="AI34" s="37"/>
      <c r="AJ34" s="26">
        <v>0</v>
      </c>
      <c r="AK34" s="26">
        <v>0</v>
      </c>
      <c r="AL34" s="26">
        <v>0</v>
      </c>
      <c r="AM34" s="26">
        <v>0</v>
      </c>
      <c r="AN34" s="26">
        <v>0</v>
      </c>
      <c r="AO34" s="26">
        <v>0</v>
      </c>
      <c r="AP34" s="26"/>
      <c r="AQ34" s="38"/>
      <c r="AR34" s="38"/>
      <c r="AS34" s="38"/>
      <c r="AT34" s="49"/>
      <c r="AU34" s="37"/>
      <c r="AV34" s="49"/>
      <c r="AW34" s="49"/>
      <c r="AX34" s="50"/>
      <c r="AY34" s="26"/>
      <c r="AZ34" s="50"/>
      <c r="BA34" s="50"/>
      <c r="BB34" s="50"/>
      <c r="BC34" s="50"/>
      <c r="BD34" s="50"/>
      <c r="BE34" s="50"/>
      <c r="BF34" s="50"/>
      <c r="BG34" s="50"/>
      <c r="BH34" s="50"/>
      <c r="BI34" s="92"/>
      <c r="BJ34" s="95">
        <v>73.900000000000006</v>
      </c>
      <c r="BK34" s="20">
        <v>79.7</v>
      </c>
      <c r="BL34" s="26">
        <v>1020.1</v>
      </c>
      <c r="BM34" s="96">
        <v>1015.8</v>
      </c>
      <c r="BN34" s="26">
        <v>0</v>
      </c>
      <c r="BO34" s="26">
        <v>1</v>
      </c>
      <c r="BP34">
        <v>11.4</v>
      </c>
      <c r="BQ34" s="26">
        <v>2</v>
      </c>
      <c r="BR34" s="26" t="s">
        <v>44</v>
      </c>
      <c r="BS34" s="26">
        <v>14</v>
      </c>
      <c r="BU34" s="32"/>
      <c r="BV34" s="27"/>
      <c r="BZ34" s="43">
        <f t="shared" si="2"/>
        <v>0</v>
      </c>
      <c r="CA34" s="43">
        <f t="shared" si="3"/>
        <v>0</v>
      </c>
      <c r="CB34" s="43">
        <f t="shared" si="4"/>
        <v>0</v>
      </c>
      <c r="CC34" s="43">
        <f t="shared" si="5"/>
        <v>0</v>
      </c>
    </row>
    <row r="35" spans="1:81" s="71" customFormat="1" x14ac:dyDescent="0.25">
      <c r="A35" s="55" t="s">
        <v>104</v>
      </c>
      <c r="B35" s="55" t="s">
        <v>104</v>
      </c>
      <c r="C35" s="57" t="s">
        <v>47</v>
      </c>
      <c r="D35" s="57" t="s">
        <v>104</v>
      </c>
      <c r="E35" s="58">
        <v>5</v>
      </c>
      <c r="F35" s="58">
        <v>1</v>
      </c>
      <c r="G35" s="58" t="s">
        <v>104</v>
      </c>
      <c r="H35" s="58" t="s">
        <v>104</v>
      </c>
      <c r="I35" s="58" t="s">
        <v>104</v>
      </c>
      <c r="J35" s="60" t="s">
        <v>104</v>
      </c>
      <c r="K35" s="59"/>
      <c r="L35" s="58" t="s">
        <v>104</v>
      </c>
      <c r="M35" s="58" t="s">
        <v>104</v>
      </c>
      <c r="N35" s="58" t="s">
        <v>104</v>
      </c>
      <c r="O35" s="58" t="s">
        <v>104</v>
      </c>
      <c r="P35" s="58" t="s">
        <v>104</v>
      </c>
      <c r="Q35" s="58" t="s">
        <v>104</v>
      </c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7"/>
      <c r="AD35" s="57"/>
      <c r="AE35" s="57"/>
      <c r="AF35" s="57"/>
      <c r="AG35" s="57"/>
      <c r="AH35" s="61" t="s">
        <v>104</v>
      </c>
      <c r="AI35" s="59"/>
      <c r="AJ35" s="58" t="s">
        <v>104</v>
      </c>
      <c r="AK35" s="58" t="s">
        <v>104</v>
      </c>
      <c r="AL35" s="58" t="s">
        <v>104</v>
      </c>
      <c r="AM35" s="58" t="s">
        <v>104</v>
      </c>
      <c r="AN35" s="58" t="s">
        <v>104</v>
      </c>
      <c r="AO35" s="58" t="s">
        <v>104</v>
      </c>
      <c r="AP35" s="58"/>
      <c r="AQ35" s="58"/>
      <c r="AR35" s="58"/>
      <c r="AS35" s="58"/>
      <c r="AT35" s="57"/>
      <c r="AU35" s="59"/>
      <c r="AV35" s="57"/>
      <c r="AW35" s="57"/>
      <c r="AX35" s="62"/>
      <c r="AY35" s="58"/>
      <c r="AZ35" s="62"/>
      <c r="BA35" s="62"/>
      <c r="BB35" s="62"/>
      <c r="BC35" s="62"/>
      <c r="BD35" s="62"/>
      <c r="BE35" s="62"/>
      <c r="BF35" s="62"/>
      <c r="BG35" s="62"/>
      <c r="BH35" s="62"/>
      <c r="BI35" s="63"/>
      <c r="BJ35" s="92" t="s">
        <v>104</v>
      </c>
      <c r="BK35" s="62" t="s">
        <v>104</v>
      </c>
      <c r="BL35" s="62" t="s">
        <v>104</v>
      </c>
      <c r="BM35" s="62" t="s">
        <v>104</v>
      </c>
      <c r="BN35" s="62" t="s">
        <v>104</v>
      </c>
      <c r="BO35" s="62" t="s">
        <v>104</v>
      </c>
      <c r="BP35" t="s">
        <v>104</v>
      </c>
      <c r="BQ35" s="62" t="s">
        <v>104</v>
      </c>
      <c r="BR35" s="62" t="s">
        <v>104</v>
      </c>
      <c r="BS35" s="62" t="s">
        <v>104</v>
      </c>
      <c r="BT35" s="72"/>
      <c r="BU35" s="72"/>
      <c r="BV35" s="72"/>
      <c r="BW35" s="72"/>
      <c r="BX35" s="58"/>
      <c r="BZ35" s="67" t="str">
        <f t="shared" si="2"/>
        <v>-</v>
      </c>
      <c r="CA35" s="67" t="str">
        <f t="shared" si="3"/>
        <v>-</v>
      </c>
      <c r="CB35" s="67" t="str">
        <f t="shared" si="4"/>
        <v>-</v>
      </c>
      <c r="CC35" s="67" t="str">
        <f t="shared" si="5"/>
        <v>-</v>
      </c>
    </row>
    <row r="36" spans="1:81" x14ac:dyDescent="0.25">
      <c r="A36" s="47" t="s">
        <v>104</v>
      </c>
      <c r="B36" s="47" t="s">
        <v>104</v>
      </c>
      <c r="C36" s="49" t="s">
        <v>47</v>
      </c>
      <c r="D36" s="49" t="s">
        <v>104</v>
      </c>
      <c r="E36" s="26">
        <v>5</v>
      </c>
      <c r="F36" s="26">
        <v>2</v>
      </c>
      <c r="G36" s="26" t="s">
        <v>104</v>
      </c>
      <c r="H36" s="26" t="s">
        <v>104</v>
      </c>
      <c r="I36" s="26" t="s">
        <v>104</v>
      </c>
      <c r="J36" s="21" t="s">
        <v>104</v>
      </c>
      <c r="K36" s="19"/>
      <c r="L36" s="26" t="s">
        <v>104</v>
      </c>
      <c r="M36" s="26" t="s">
        <v>104</v>
      </c>
      <c r="N36" s="26" t="s">
        <v>104</v>
      </c>
      <c r="O36" s="26" t="s">
        <v>104</v>
      </c>
      <c r="P36" s="26" t="s">
        <v>104</v>
      </c>
      <c r="Q36" s="26" t="s">
        <v>104</v>
      </c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49"/>
      <c r="AD36" s="49"/>
      <c r="AE36" s="49"/>
      <c r="AF36" s="49"/>
      <c r="AG36" s="49"/>
      <c r="AH36" s="22" t="s">
        <v>104</v>
      </c>
      <c r="AI36" s="37"/>
      <c r="AJ36" s="26" t="s">
        <v>104</v>
      </c>
      <c r="AK36" s="26" t="s">
        <v>104</v>
      </c>
      <c r="AL36" s="26" t="s">
        <v>104</v>
      </c>
      <c r="AM36" s="26" t="s">
        <v>104</v>
      </c>
      <c r="AN36" s="26" t="s">
        <v>104</v>
      </c>
      <c r="AO36" s="26" t="s">
        <v>104</v>
      </c>
      <c r="AP36" s="26"/>
      <c r="AQ36" s="40"/>
      <c r="AR36" s="40"/>
      <c r="AS36" s="40"/>
      <c r="AT36" s="49"/>
      <c r="AU36" s="37"/>
      <c r="AV36" s="49"/>
      <c r="AW36" s="49"/>
      <c r="AX36" s="50"/>
      <c r="AY36" s="26"/>
      <c r="AZ36" s="50"/>
      <c r="BA36" s="50"/>
      <c r="BB36" s="50"/>
      <c r="BC36" s="50"/>
      <c r="BD36" s="50"/>
      <c r="BE36" s="50"/>
      <c r="BF36" s="50"/>
      <c r="BG36" s="50"/>
      <c r="BH36" s="50"/>
      <c r="BI36" s="51"/>
      <c r="BJ36" s="50" t="s">
        <v>104</v>
      </c>
      <c r="BK36" s="50" t="s">
        <v>104</v>
      </c>
      <c r="BL36" s="50" t="s">
        <v>104</v>
      </c>
      <c r="BM36" s="50" t="s">
        <v>104</v>
      </c>
      <c r="BN36" s="50" t="s">
        <v>104</v>
      </c>
      <c r="BO36" s="50" t="s">
        <v>104</v>
      </c>
      <c r="BP36" t="s">
        <v>104</v>
      </c>
      <c r="BQ36" s="50" t="s">
        <v>104</v>
      </c>
      <c r="BR36" s="50" t="s">
        <v>104</v>
      </c>
      <c r="BS36" s="50" t="s">
        <v>104</v>
      </c>
      <c r="BU36" s="2"/>
      <c r="BV36" s="2"/>
      <c r="BW36" s="2"/>
      <c r="BX36" s="26"/>
      <c r="BZ36" s="43" t="str">
        <f t="shared" si="2"/>
        <v>-</v>
      </c>
      <c r="CA36" s="43" t="str">
        <f t="shared" si="3"/>
        <v>-</v>
      </c>
      <c r="CB36" s="43" t="str">
        <f t="shared" si="4"/>
        <v>-</v>
      </c>
      <c r="CC36" s="43" t="str">
        <f t="shared" si="5"/>
        <v>-</v>
      </c>
    </row>
    <row r="37" spans="1:81" x14ac:dyDescent="0.25">
      <c r="A37" s="47" t="s">
        <v>104</v>
      </c>
      <c r="B37" s="47" t="s">
        <v>104</v>
      </c>
      <c r="C37" s="49" t="s">
        <v>47</v>
      </c>
      <c r="D37" s="49" t="s">
        <v>104</v>
      </c>
      <c r="E37" s="26">
        <v>5</v>
      </c>
      <c r="F37" s="26">
        <v>3</v>
      </c>
      <c r="G37" s="26" t="s">
        <v>104</v>
      </c>
      <c r="H37" s="26" t="s">
        <v>104</v>
      </c>
      <c r="I37" s="26" t="s">
        <v>104</v>
      </c>
      <c r="J37" s="21" t="s">
        <v>104</v>
      </c>
      <c r="K37" s="19"/>
      <c r="L37" s="26" t="s">
        <v>104</v>
      </c>
      <c r="M37" s="26" t="s">
        <v>104</v>
      </c>
      <c r="N37" s="26" t="s">
        <v>104</v>
      </c>
      <c r="O37" s="26" t="s">
        <v>104</v>
      </c>
      <c r="P37" s="26" t="s">
        <v>104</v>
      </c>
      <c r="Q37" s="26" t="s">
        <v>104</v>
      </c>
      <c r="R37" s="26"/>
      <c r="S37" s="26"/>
      <c r="T37" s="26"/>
      <c r="U37" s="26"/>
      <c r="V37" s="26"/>
      <c r="X37" s="26"/>
      <c r="Y37" s="26"/>
      <c r="Z37" s="26"/>
      <c r="AA37" s="26"/>
      <c r="AB37" s="26"/>
      <c r="AC37" s="49"/>
      <c r="AD37" s="49"/>
      <c r="AE37" s="49"/>
      <c r="AF37" s="49"/>
      <c r="AG37" s="49"/>
      <c r="AH37" s="22" t="s">
        <v>104</v>
      </c>
      <c r="AI37" s="37"/>
      <c r="AJ37" s="26" t="s">
        <v>104</v>
      </c>
      <c r="AK37" s="26" t="s">
        <v>104</v>
      </c>
      <c r="AL37" s="26" t="s">
        <v>104</v>
      </c>
      <c r="AM37" s="26" t="s">
        <v>104</v>
      </c>
      <c r="AN37" s="26" t="s">
        <v>104</v>
      </c>
      <c r="AO37" s="26" t="s">
        <v>104</v>
      </c>
      <c r="AP37" s="26"/>
      <c r="AQ37" s="40"/>
      <c r="AR37" s="40"/>
      <c r="AS37" s="40"/>
      <c r="AT37" s="49"/>
      <c r="AU37" s="37"/>
      <c r="AV37" s="49"/>
      <c r="AW37" s="49"/>
      <c r="AX37" s="50"/>
      <c r="AY37" s="26"/>
      <c r="AZ37" s="50"/>
      <c r="BA37" s="50"/>
      <c r="BB37" s="50"/>
      <c r="BC37" s="50"/>
      <c r="BD37" s="50"/>
      <c r="BE37" s="50"/>
      <c r="BF37" s="50"/>
      <c r="BG37" s="50"/>
      <c r="BH37" s="50"/>
      <c r="BI37" s="51"/>
      <c r="BJ37" s="50" t="s">
        <v>104</v>
      </c>
      <c r="BK37" s="50" t="s">
        <v>104</v>
      </c>
      <c r="BL37" s="50" t="s">
        <v>104</v>
      </c>
      <c r="BM37" s="50" t="s">
        <v>104</v>
      </c>
      <c r="BN37" s="50" t="s">
        <v>104</v>
      </c>
      <c r="BO37" s="50" t="s">
        <v>104</v>
      </c>
      <c r="BP37" t="s">
        <v>104</v>
      </c>
      <c r="BQ37" s="50" t="s">
        <v>104</v>
      </c>
      <c r="BR37" s="50" t="s">
        <v>104</v>
      </c>
      <c r="BS37" s="50" t="s">
        <v>104</v>
      </c>
      <c r="BU37" s="2"/>
      <c r="BV37" s="2"/>
      <c r="BW37" s="2"/>
      <c r="BX37" s="26"/>
      <c r="BZ37" s="43" t="str">
        <f t="shared" si="2"/>
        <v>-</v>
      </c>
      <c r="CA37" s="43" t="str">
        <f t="shared" si="3"/>
        <v>-</v>
      </c>
      <c r="CB37" s="43" t="str">
        <f t="shared" si="4"/>
        <v>-</v>
      </c>
      <c r="CC37" s="43" t="str">
        <f t="shared" si="5"/>
        <v>-</v>
      </c>
    </row>
    <row r="38" spans="1:81" x14ac:dyDescent="0.25">
      <c r="A38" s="47" t="s">
        <v>104</v>
      </c>
      <c r="B38" s="47" t="s">
        <v>104</v>
      </c>
      <c r="C38" s="49" t="s">
        <v>47</v>
      </c>
      <c r="D38" s="49" t="s">
        <v>104</v>
      </c>
      <c r="E38" s="26">
        <v>5</v>
      </c>
      <c r="F38" s="26">
        <v>4</v>
      </c>
      <c r="G38" s="26" t="s">
        <v>104</v>
      </c>
      <c r="H38" s="26" t="s">
        <v>104</v>
      </c>
      <c r="I38" s="26" t="s">
        <v>104</v>
      </c>
      <c r="J38" s="21" t="s">
        <v>104</v>
      </c>
      <c r="K38" s="19"/>
      <c r="L38" s="26" t="s">
        <v>104</v>
      </c>
      <c r="M38" s="26" t="s">
        <v>104</v>
      </c>
      <c r="N38" s="26" t="s">
        <v>104</v>
      </c>
      <c r="O38" s="26" t="s">
        <v>104</v>
      </c>
      <c r="P38" s="26" t="s">
        <v>104</v>
      </c>
      <c r="Q38" s="26" t="s">
        <v>104</v>
      </c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49"/>
      <c r="AD38" s="49"/>
      <c r="AE38" s="49"/>
      <c r="AF38" s="49"/>
      <c r="AG38" s="49"/>
      <c r="AH38" s="22" t="s">
        <v>104</v>
      </c>
      <c r="AI38" s="37"/>
      <c r="AJ38" s="26" t="s">
        <v>104</v>
      </c>
      <c r="AK38" s="26" t="s">
        <v>104</v>
      </c>
      <c r="AL38" s="26" t="s">
        <v>104</v>
      </c>
      <c r="AM38" s="26" t="s">
        <v>104</v>
      </c>
      <c r="AN38" s="26" t="s">
        <v>104</v>
      </c>
      <c r="AO38" s="26" t="s">
        <v>104</v>
      </c>
      <c r="AP38" s="26"/>
      <c r="AQ38" s="40"/>
      <c r="AR38" s="40"/>
      <c r="AS38" s="40"/>
      <c r="AT38" s="49"/>
      <c r="AU38" s="37"/>
      <c r="AV38" s="49"/>
      <c r="AW38" s="49"/>
      <c r="AX38" s="50"/>
      <c r="AY38" s="26"/>
      <c r="AZ38" s="50"/>
      <c r="BA38" s="50"/>
      <c r="BB38" s="50"/>
      <c r="BC38" s="50"/>
      <c r="BD38" s="50"/>
      <c r="BE38" s="50"/>
      <c r="BF38" s="50"/>
      <c r="BG38" s="50"/>
      <c r="BH38" s="50"/>
      <c r="BI38" s="51"/>
      <c r="BJ38" s="50" t="s">
        <v>104</v>
      </c>
      <c r="BK38" s="50" t="s">
        <v>104</v>
      </c>
      <c r="BL38" s="50" t="s">
        <v>104</v>
      </c>
      <c r="BM38" s="50" t="s">
        <v>104</v>
      </c>
      <c r="BN38" s="50" t="s">
        <v>104</v>
      </c>
      <c r="BO38" s="50" t="s">
        <v>104</v>
      </c>
      <c r="BP38" t="s">
        <v>104</v>
      </c>
      <c r="BQ38" s="50" t="s">
        <v>104</v>
      </c>
      <c r="BR38" s="50" t="s">
        <v>104</v>
      </c>
      <c r="BS38" s="50" t="s">
        <v>104</v>
      </c>
      <c r="BU38" s="2"/>
      <c r="BV38" s="2"/>
      <c r="BW38" s="2"/>
      <c r="BX38" s="26"/>
      <c r="BZ38" s="43" t="str">
        <f t="shared" si="2"/>
        <v>-</v>
      </c>
      <c r="CA38" s="43" t="str">
        <f t="shared" si="3"/>
        <v>-</v>
      </c>
      <c r="CB38" s="43" t="str">
        <f t="shared" si="4"/>
        <v>-</v>
      </c>
      <c r="CC38" s="43" t="str">
        <f t="shared" si="5"/>
        <v>-</v>
      </c>
    </row>
    <row r="39" spans="1:81" x14ac:dyDescent="0.25">
      <c r="A39" s="47">
        <v>42140</v>
      </c>
      <c r="B39" s="48" t="str">
        <f t="shared" ref="B39:B44" si="8">RIGHT(YEAR(A39),2)&amp;TEXT(A39-DATE(YEAR(A39),1,0),"000")</f>
        <v>15136</v>
      </c>
      <c r="C39" s="49" t="s">
        <v>47</v>
      </c>
      <c r="D39" s="49" t="s">
        <v>23</v>
      </c>
      <c r="E39" s="26">
        <v>5</v>
      </c>
      <c r="F39" s="26">
        <v>5</v>
      </c>
      <c r="G39" s="26" t="s">
        <v>75</v>
      </c>
      <c r="H39" s="26">
        <f t="shared" ref="H39:H44" si="9">I39-600</f>
        <v>204</v>
      </c>
      <c r="I39" s="19">
        <v>804</v>
      </c>
      <c r="J39" s="21" t="s">
        <v>44</v>
      </c>
      <c r="K39" s="19"/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49"/>
      <c r="AD39" s="49"/>
      <c r="AE39" s="49"/>
      <c r="AF39" s="49"/>
      <c r="AG39" s="49"/>
      <c r="AH39" s="22">
        <v>0</v>
      </c>
      <c r="AI39" s="37"/>
      <c r="AJ39" s="26">
        <v>0</v>
      </c>
      <c r="AK39" s="26">
        <v>0</v>
      </c>
      <c r="AL39" s="26">
        <v>0</v>
      </c>
      <c r="AM39" s="26">
        <v>0</v>
      </c>
      <c r="AN39" s="26">
        <v>0</v>
      </c>
      <c r="AO39" s="26">
        <v>0</v>
      </c>
      <c r="AP39" s="26"/>
      <c r="AQ39" s="38"/>
      <c r="AR39" s="38"/>
      <c r="AS39" s="38"/>
      <c r="AT39" s="49"/>
      <c r="AU39" s="37"/>
      <c r="AV39" s="49"/>
      <c r="AW39" s="49"/>
      <c r="AX39" s="50"/>
      <c r="AY39" s="26"/>
      <c r="AZ39" s="50"/>
      <c r="BA39" s="50"/>
      <c r="BB39" s="50"/>
      <c r="BC39" s="50"/>
      <c r="BD39" s="50"/>
      <c r="BE39" s="50"/>
      <c r="BF39" s="50"/>
      <c r="BG39" s="50"/>
      <c r="BH39" s="50"/>
      <c r="BI39" s="51"/>
      <c r="BJ39" s="37">
        <v>80</v>
      </c>
      <c r="BK39" s="26">
        <v>80</v>
      </c>
      <c r="BL39" s="26">
        <v>1014</v>
      </c>
      <c r="BM39" s="26">
        <v>1014.5</v>
      </c>
      <c r="BN39" s="26">
        <v>0</v>
      </c>
      <c r="BO39" s="26">
        <v>2</v>
      </c>
      <c r="BP39">
        <v>11.3</v>
      </c>
      <c r="BQ39" s="26">
        <v>2</v>
      </c>
      <c r="BR39" s="26" t="s">
        <v>44</v>
      </c>
      <c r="BS39" s="26">
        <v>2</v>
      </c>
      <c r="BZ39" s="43">
        <f>IF(G39="B-C",IF(AND(SUM(L39:O39)=0,P39=1,Q39=0),1,IF(L39="-","-",0)),IF(AND(SUM(L39:O39)=0,P39=0,Q39=1),1,IF(L39="-","-",0)))</f>
        <v>0</v>
      </c>
      <c r="CA39" s="43">
        <f t="shared" si="3"/>
        <v>0</v>
      </c>
      <c r="CB39" s="43">
        <f t="shared" si="4"/>
        <v>0</v>
      </c>
      <c r="CC39" s="43">
        <f t="shared" si="5"/>
        <v>0</v>
      </c>
    </row>
    <row r="40" spans="1:81" x14ac:dyDescent="0.25">
      <c r="A40" s="47">
        <v>42140</v>
      </c>
      <c r="B40" s="48" t="str">
        <f t="shared" si="8"/>
        <v>15136</v>
      </c>
      <c r="C40" s="49" t="s">
        <v>47</v>
      </c>
      <c r="D40" s="49" t="s">
        <v>23</v>
      </c>
      <c r="E40" s="26">
        <v>5</v>
      </c>
      <c r="F40" s="26">
        <v>6</v>
      </c>
      <c r="G40" s="26" t="s">
        <v>75</v>
      </c>
      <c r="H40" s="26">
        <f t="shared" si="9"/>
        <v>155</v>
      </c>
      <c r="I40" s="19">
        <v>755</v>
      </c>
      <c r="J40" s="21" t="s">
        <v>44</v>
      </c>
      <c r="K40" s="19"/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49"/>
      <c r="AD40" s="49"/>
      <c r="AE40" s="49"/>
      <c r="AF40" s="49"/>
      <c r="AG40" s="49"/>
      <c r="AH40" s="22">
        <v>0</v>
      </c>
      <c r="AI40" s="37"/>
      <c r="AJ40" s="26">
        <v>1</v>
      </c>
      <c r="AK40" s="26">
        <v>0</v>
      </c>
      <c r="AL40" s="26">
        <v>0</v>
      </c>
      <c r="AM40" s="26">
        <v>0</v>
      </c>
      <c r="AN40" s="26">
        <v>0</v>
      </c>
      <c r="AO40" s="26">
        <v>0</v>
      </c>
      <c r="AP40" s="26" t="s">
        <v>52</v>
      </c>
      <c r="AQ40" s="38" t="s">
        <v>52</v>
      </c>
      <c r="AR40" s="38" t="s">
        <v>52</v>
      </c>
      <c r="AS40" s="38"/>
      <c r="AT40" s="38" t="s">
        <v>25</v>
      </c>
      <c r="AU40" s="37" t="s">
        <v>19</v>
      </c>
      <c r="AV40" s="49">
        <v>75</v>
      </c>
      <c r="AW40" s="49"/>
      <c r="AX40" s="50" t="s">
        <v>25</v>
      </c>
      <c r="AY40" s="26" t="s">
        <v>62</v>
      </c>
      <c r="AZ40" s="50">
        <v>330</v>
      </c>
      <c r="BA40" s="50"/>
      <c r="BB40" s="50"/>
      <c r="BC40" s="50"/>
      <c r="BD40" s="50"/>
      <c r="BE40" s="50"/>
      <c r="BF40" s="50"/>
      <c r="BG40" s="50"/>
      <c r="BH40" s="50"/>
      <c r="BI40" s="51">
        <v>2</v>
      </c>
      <c r="BJ40" s="37">
        <v>80</v>
      </c>
      <c r="BK40" s="26">
        <v>80</v>
      </c>
      <c r="BL40" s="26">
        <v>1014</v>
      </c>
      <c r="BM40" s="26">
        <v>1014.5</v>
      </c>
      <c r="BN40" s="26">
        <v>0</v>
      </c>
      <c r="BO40" s="26">
        <v>2</v>
      </c>
      <c r="BP40">
        <v>12.5</v>
      </c>
      <c r="BQ40" s="26">
        <v>1</v>
      </c>
      <c r="BR40" s="26" t="s">
        <v>44</v>
      </c>
      <c r="BS40" s="26">
        <v>2</v>
      </c>
      <c r="BZ40" s="43">
        <f t="shared" si="2"/>
        <v>0</v>
      </c>
      <c r="CA40" s="43">
        <f t="shared" si="3"/>
        <v>0</v>
      </c>
      <c r="CB40" s="43">
        <f t="shared" si="4"/>
        <v>0</v>
      </c>
      <c r="CC40" s="43">
        <f t="shared" si="5"/>
        <v>0</v>
      </c>
    </row>
    <row r="41" spans="1:81" x14ac:dyDescent="0.25">
      <c r="A41" s="47">
        <v>42140</v>
      </c>
      <c r="B41" s="48" t="str">
        <f t="shared" si="8"/>
        <v>15136</v>
      </c>
      <c r="C41" s="49" t="s">
        <v>47</v>
      </c>
      <c r="D41" s="49" t="s">
        <v>23</v>
      </c>
      <c r="E41" s="26">
        <v>5</v>
      </c>
      <c r="F41" s="26">
        <v>7</v>
      </c>
      <c r="G41" s="26" t="s">
        <v>75</v>
      </c>
      <c r="H41" s="26">
        <f t="shared" si="9"/>
        <v>147</v>
      </c>
      <c r="I41" s="19">
        <v>747</v>
      </c>
      <c r="J41" s="21" t="s">
        <v>44</v>
      </c>
      <c r="K41" s="19"/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49"/>
      <c r="AD41" s="49"/>
      <c r="AE41" s="49"/>
      <c r="AF41" s="49"/>
      <c r="AG41" s="49"/>
      <c r="AH41" s="22">
        <v>0</v>
      </c>
      <c r="AI41" s="37"/>
      <c r="AJ41" s="26">
        <v>0</v>
      </c>
      <c r="AK41" s="26">
        <v>1</v>
      </c>
      <c r="AL41" s="26">
        <v>1</v>
      </c>
      <c r="AM41" s="26">
        <v>0</v>
      </c>
      <c r="AN41" s="26">
        <v>0</v>
      </c>
      <c r="AO41" s="26">
        <v>1</v>
      </c>
      <c r="AP41" s="26" t="s">
        <v>52</v>
      </c>
      <c r="AQ41" s="38" t="s">
        <v>52</v>
      </c>
      <c r="AR41" s="38" t="s">
        <v>52</v>
      </c>
      <c r="AS41" s="38"/>
      <c r="AT41" s="38" t="s">
        <v>24</v>
      </c>
      <c r="AU41" s="37" t="s">
        <v>55</v>
      </c>
      <c r="AV41" s="49">
        <v>120</v>
      </c>
      <c r="AW41" s="49"/>
      <c r="AX41" s="50"/>
      <c r="AY41" s="26"/>
      <c r="AZ41" s="50"/>
      <c r="BA41" s="50"/>
      <c r="BB41" s="50"/>
      <c r="BC41" s="50"/>
      <c r="BD41" s="50"/>
      <c r="BE41" s="50"/>
      <c r="BF41" s="50"/>
      <c r="BG41" s="50"/>
      <c r="BH41" s="50"/>
      <c r="BI41" s="51">
        <v>1</v>
      </c>
      <c r="BJ41" s="37">
        <v>80</v>
      </c>
      <c r="BK41" s="26">
        <v>80</v>
      </c>
      <c r="BL41" s="26">
        <v>1014</v>
      </c>
      <c r="BM41" s="26">
        <v>1014.5</v>
      </c>
      <c r="BN41" s="26">
        <v>0</v>
      </c>
      <c r="BO41" s="26">
        <v>2</v>
      </c>
      <c r="BP41">
        <v>11</v>
      </c>
      <c r="BQ41" s="26">
        <v>1</v>
      </c>
      <c r="BR41" s="26" t="s">
        <v>44</v>
      </c>
      <c r="BS41" s="26">
        <v>2</v>
      </c>
      <c r="BZ41" s="43">
        <f t="shared" si="2"/>
        <v>0</v>
      </c>
      <c r="CA41" s="43">
        <f t="shared" si="3"/>
        <v>0</v>
      </c>
      <c r="CB41" s="43">
        <f t="shared" si="4"/>
        <v>0</v>
      </c>
      <c r="CC41" s="43">
        <f t="shared" si="5"/>
        <v>0</v>
      </c>
    </row>
    <row r="42" spans="1:81" x14ac:dyDescent="0.25">
      <c r="A42" s="47">
        <v>42140</v>
      </c>
      <c r="B42" s="48" t="str">
        <f t="shared" si="8"/>
        <v>15136</v>
      </c>
      <c r="C42" s="49" t="s">
        <v>47</v>
      </c>
      <c r="D42" s="49" t="s">
        <v>23</v>
      </c>
      <c r="E42" s="26">
        <v>5</v>
      </c>
      <c r="F42" s="26">
        <v>8</v>
      </c>
      <c r="G42" s="26" t="s">
        <v>75</v>
      </c>
      <c r="H42" s="26">
        <f t="shared" si="9"/>
        <v>139</v>
      </c>
      <c r="I42" s="19">
        <v>739</v>
      </c>
      <c r="J42" s="21" t="s">
        <v>44</v>
      </c>
      <c r="K42" s="19"/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49"/>
      <c r="AD42" s="49"/>
      <c r="AE42" s="49"/>
      <c r="AF42" s="49"/>
      <c r="AG42" s="49"/>
      <c r="AH42" s="22">
        <v>0</v>
      </c>
      <c r="AI42" s="37"/>
      <c r="AJ42" s="26">
        <v>1</v>
      </c>
      <c r="AK42" s="26">
        <v>0</v>
      </c>
      <c r="AL42" s="26">
        <v>0</v>
      </c>
      <c r="AM42" s="26">
        <v>0</v>
      </c>
      <c r="AN42" s="26">
        <v>1</v>
      </c>
      <c r="AO42" s="26">
        <v>1</v>
      </c>
      <c r="AP42" s="26" t="s">
        <v>52</v>
      </c>
      <c r="AQ42" s="38" t="s">
        <v>52</v>
      </c>
      <c r="AR42" s="38" t="s">
        <v>52</v>
      </c>
      <c r="AS42" s="38"/>
      <c r="AT42" s="49" t="s">
        <v>25</v>
      </c>
      <c r="AU42" s="37" t="s">
        <v>55</v>
      </c>
      <c r="AV42" s="49">
        <v>230</v>
      </c>
      <c r="AW42" s="49"/>
      <c r="AX42" s="50" t="s">
        <v>25</v>
      </c>
      <c r="AY42" s="26" t="s">
        <v>47</v>
      </c>
      <c r="AZ42" s="50">
        <v>140</v>
      </c>
      <c r="BA42" s="50"/>
      <c r="BB42" s="50"/>
      <c r="BC42" s="50"/>
      <c r="BD42" s="50"/>
      <c r="BE42" s="50"/>
      <c r="BF42" s="50"/>
      <c r="BG42" s="50"/>
      <c r="BH42" s="50"/>
      <c r="BI42" s="51">
        <v>2</v>
      </c>
      <c r="BJ42" s="37">
        <v>80</v>
      </c>
      <c r="BK42" s="26">
        <v>80</v>
      </c>
      <c r="BL42" s="26">
        <v>1014</v>
      </c>
      <c r="BM42" s="26">
        <v>1014.5</v>
      </c>
      <c r="BN42" s="26">
        <v>0</v>
      </c>
      <c r="BO42" s="26">
        <v>3</v>
      </c>
      <c r="BP42">
        <v>14.8</v>
      </c>
      <c r="BQ42" s="26">
        <v>2</v>
      </c>
      <c r="BR42" s="26" t="s">
        <v>44</v>
      </c>
      <c r="BS42" s="26">
        <v>2</v>
      </c>
      <c r="BZ42" s="43">
        <f t="shared" si="2"/>
        <v>0</v>
      </c>
      <c r="CA42" s="43">
        <f t="shared" si="3"/>
        <v>0</v>
      </c>
      <c r="CB42" s="43">
        <f t="shared" si="4"/>
        <v>0</v>
      </c>
      <c r="CC42" s="43">
        <f t="shared" si="5"/>
        <v>0</v>
      </c>
    </row>
    <row r="43" spans="1:81" x14ac:dyDescent="0.25">
      <c r="A43" s="47">
        <v>42140</v>
      </c>
      <c r="B43" s="48" t="str">
        <f t="shared" si="8"/>
        <v>15136</v>
      </c>
      <c r="C43" s="49" t="s">
        <v>47</v>
      </c>
      <c r="D43" s="49" t="s">
        <v>23</v>
      </c>
      <c r="E43" s="26">
        <v>5</v>
      </c>
      <c r="F43" s="26">
        <v>9</v>
      </c>
      <c r="G43" s="26" t="s">
        <v>75</v>
      </c>
      <c r="H43" s="26">
        <f t="shared" si="9"/>
        <v>127</v>
      </c>
      <c r="I43" s="37">
        <v>727</v>
      </c>
      <c r="J43" s="21" t="s">
        <v>44</v>
      </c>
      <c r="K43" s="19"/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49"/>
      <c r="AD43" s="49"/>
      <c r="AE43" s="49"/>
      <c r="AF43" s="49"/>
      <c r="AG43" s="49"/>
      <c r="AH43" s="22">
        <v>0</v>
      </c>
      <c r="AI43" s="37"/>
      <c r="AJ43" s="26">
        <v>0</v>
      </c>
      <c r="AK43" s="26">
        <v>0</v>
      </c>
      <c r="AL43" s="26">
        <v>0</v>
      </c>
      <c r="AM43" s="26">
        <v>0</v>
      </c>
      <c r="AN43" s="26">
        <v>1</v>
      </c>
      <c r="AO43" s="26">
        <v>0</v>
      </c>
      <c r="AP43" s="26" t="s">
        <v>52</v>
      </c>
      <c r="AQ43" s="38" t="s">
        <v>52</v>
      </c>
      <c r="AR43" s="38" t="s">
        <v>52</v>
      </c>
      <c r="AS43" s="38"/>
      <c r="AT43" s="38" t="s">
        <v>25</v>
      </c>
      <c r="AU43" s="37" t="s">
        <v>47</v>
      </c>
      <c r="AV43" s="49">
        <v>70</v>
      </c>
      <c r="AW43" s="49"/>
      <c r="AX43" s="50" t="s">
        <v>24</v>
      </c>
      <c r="AY43" s="26" t="s">
        <v>55</v>
      </c>
      <c r="AZ43" s="50">
        <v>330</v>
      </c>
      <c r="BA43" s="50"/>
      <c r="BB43" s="50"/>
      <c r="BC43" s="50"/>
      <c r="BD43" s="50"/>
      <c r="BE43" s="50"/>
      <c r="BF43" s="50"/>
      <c r="BG43" s="50"/>
      <c r="BH43" s="50"/>
      <c r="BI43" s="51">
        <v>2</v>
      </c>
      <c r="BJ43" s="37">
        <v>80</v>
      </c>
      <c r="BK43" s="26">
        <v>80</v>
      </c>
      <c r="BL43" s="26">
        <v>1014</v>
      </c>
      <c r="BM43" s="26">
        <v>1014.5</v>
      </c>
      <c r="BN43" s="26">
        <v>0</v>
      </c>
      <c r="BO43" s="26">
        <v>3</v>
      </c>
      <c r="BP43">
        <v>13.1</v>
      </c>
      <c r="BQ43" s="26">
        <v>2</v>
      </c>
      <c r="BR43" s="26" t="s">
        <v>44</v>
      </c>
      <c r="BS43" s="26">
        <v>2</v>
      </c>
      <c r="BZ43" s="43">
        <f t="shared" si="2"/>
        <v>0</v>
      </c>
      <c r="CA43" s="43">
        <f t="shared" si="3"/>
        <v>0</v>
      </c>
      <c r="CB43" s="43">
        <f t="shared" si="4"/>
        <v>0</v>
      </c>
      <c r="CC43" s="43">
        <f t="shared" si="5"/>
        <v>0</v>
      </c>
    </row>
    <row r="44" spans="1:81" s="71" customFormat="1" x14ac:dyDescent="0.25">
      <c r="A44" s="55">
        <v>42140</v>
      </c>
      <c r="B44" s="56" t="str">
        <f t="shared" si="8"/>
        <v>15136</v>
      </c>
      <c r="C44" s="57" t="s">
        <v>47</v>
      </c>
      <c r="D44" s="57" t="s">
        <v>23</v>
      </c>
      <c r="E44" s="58">
        <v>6</v>
      </c>
      <c r="F44" s="58">
        <v>1</v>
      </c>
      <c r="G44" s="58" t="s">
        <v>75</v>
      </c>
      <c r="H44" s="58">
        <f t="shared" si="9"/>
        <v>230</v>
      </c>
      <c r="I44" s="59">
        <v>830</v>
      </c>
      <c r="J44" s="60" t="s">
        <v>44</v>
      </c>
      <c r="K44" s="59"/>
      <c r="L44" s="58">
        <v>0</v>
      </c>
      <c r="M44" s="58">
        <v>0</v>
      </c>
      <c r="N44" s="58">
        <v>0</v>
      </c>
      <c r="O44" s="58">
        <v>0</v>
      </c>
      <c r="P44" s="58">
        <v>0</v>
      </c>
      <c r="Q44" s="58">
        <v>0</v>
      </c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7"/>
      <c r="AD44" s="57"/>
      <c r="AE44" s="57"/>
      <c r="AF44" s="57"/>
      <c r="AG44" s="57"/>
      <c r="AH44" s="61">
        <v>0</v>
      </c>
      <c r="AI44" s="59"/>
      <c r="AJ44" s="58">
        <v>0</v>
      </c>
      <c r="AK44" s="58">
        <v>0</v>
      </c>
      <c r="AL44" s="58">
        <v>0</v>
      </c>
      <c r="AM44" s="58">
        <v>0</v>
      </c>
      <c r="AN44" s="58">
        <v>0</v>
      </c>
      <c r="AO44" s="58">
        <v>0</v>
      </c>
      <c r="AP44" s="58"/>
      <c r="AQ44" s="57"/>
      <c r="AR44" s="57"/>
      <c r="AS44" s="57"/>
      <c r="AT44" s="57"/>
      <c r="AU44" s="59"/>
      <c r="AV44" s="57"/>
      <c r="AW44" s="57"/>
      <c r="AX44" s="62"/>
      <c r="AY44" s="58"/>
      <c r="AZ44" s="62"/>
      <c r="BA44" s="62"/>
      <c r="BB44" s="62"/>
      <c r="BC44" s="62"/>
      <c r="BD44" s="62"/>
      <c r="BE44" s="62"/>
      <c r="BF44" s="62"/>
      <c r="BG44" s="62"/>
      <c r="BH44" s="62"/>
      <c r="BI44" s="63"/>
      <c r="BJ44" s="59">
        <v>80</v>
      </c>
      <c r="BK44" s="58">
        <v>80</v>
      </c>
      <c r="BL44" s="58">
        <v>1014</v>
      </c>
      <c r="BM44" s="58">
        <v>1014.5</v>
      </c>
      <c r="BN44" s="58">
        <v>0</v>
      </c>
      <c r="BO44" s="58">
        <v>3</v>
      </c>
      <c r="BP44">
        <v>13.1</v>
      </c>
      <c r="BQ44" s="58">
        <v>1</v>
      </c>
      <c r="BR44" s="58" t="s">
        <v>44</v>
      </c>
      <c r="BS44" s="58">
        <v>2</v>
      </c>
      <c r="BT44" s="72"/>
      <c r="BU44" s="73"/>
      <c r="BZ44" s="67">
        <f t="shared" si="2"/>
        <v>0</v>
      </c>
      <c r="CA44" s="67">
        <f t="shared" si="3"/>
        <v>0</v>
      </c>
      <c r="CB44" s="67">
        <f t="shared" si="4"/>
        <v>0</v>
      </c>
      <c r="CC44" s="67">
        <f t="shared" si="5"/>
        <v>0</v>
      </c>
    </row>
    <row r="45" spans="1:81" x14ac:dyDescent="0.25">
      <c r="A45" s="47" t="s">
        <v>104</v>
      </c>
      <c r="B45" s="48" t="s">
        <v>104</v>
      </c>
      <c r="C45" s="47" t="s">
        <v>47</v>
      </c>
      <c r="D45" s="48" t="s">
        <v>104</v>
      </c>
      <c r="E45" s="26">
        <v>6</v>
      </c>
      <c r="F45" s="26">
        <v>2</v>
      </c>
      <c r="G45" s="26" t="s">
        <v>104</v>
      </c>
      <c r="H45" s="26" t="s">
        <v>104</v>
      </c>
      <c r="I45" s="37" t="s">
        <v>104</v>
      </c>
      <c r="J45" s="21" t="s">
        <v>104</v>
      </c>
      <c r="K45" s="19"/>
      <c r="L45" s="26" t="s">
        <v>104</v>
      </c>
      <c r="M45" s="26" t="s">
        <v>104</v>
      </c>
      <c r="N45" s="26" t="s">
        <v>104</v>
      </c>
      <c r="O45" s="26" t="s">
        <v>104</v>
      </c>
      <c r="P45" s="26" t="s">
        <v>104</v>
      </c>
      <c r="Q45" s="26" t="s">
        <v>104</v>
      </c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49"/>
      <c r="AD45" s="49"/>
      <c r="AE45" s="49"/>
      <c r="AF45" s="49"/>
      <c r="AG45" s="49"/>
      <c r="AH45" s="22" t="s">
        <v>104</v>
      </c>
      <c r="AI45" s="37"/>
      <c r="AJ45" s="26" t="s">
        <v>104</v>
      </c>
      <c r="AK45" s="26" t="s">
        <v>104</v>
      </c>
      <c r="AL45" s="26" t="s">
        <v>104</v>
      </c>
      <c r="AM45" s="26" t="s">
        <v>104</v>
      </c>
      <c r="AN45" s="26" t="s">
        <v>104</v>
      </c>
      <c r="AO45" s="26" t="s">
        <v>104</v>
      </c>
      <c r="AP45" s="26"/>
      <c r="AQ45" s="38"/>
      <c r="AR45" s="38"/>
      <c r="AS45" s="38"/>
      <c r="AT45" s="49"/>
      <c r="AU45" s="37"/>
      <c r="AV45" s="49"/>
      <c r="AW45" s="49"/>
      <c r="AX45" s="50"/>
      <c r="AY45" s="26"/>
      <c r="AZ45" s="50"/>
      <c r="BA45" s="50"/>
      <c r="BB45" s="50"/>
      <c r="BC45" s="50"/>
      <c r="BD45" s="50"/>
      <c r="BE45" s="50"/>
      <c r="BF45" s="50"/>
      <c r="BG45" s="50"/>
      <c r="BH45" s="50"/>
      <c r="BI45" s="22" t="s">
        <v>104</v>
      </c>
      <c r="BJ45" s="37" t="s">
        <v>104</v>
      </c>
      <c r="BK45" s="37" t="s">
        <v>104</v>
      </c>
      <c r="BL45" s="37" t="s">
        <v>104</v>
      </c>
      <c r="BM45" s="37" t="s">
        <v>104</v>
      </c>
      <c r="BN45" s="37" t="s">
        <v>104</v>
      </c>
      <c r="BO45" s="37" t="s">
        <v>104</v>
      </c>
      <c r="BP45" t="s">
        <v>104</v>
      </c>
      <c r="BQ45" s="37" t="s">
        <v>104</v>
      </c>
      <c r="BR45" s="37" t="s">
        <v>104</v>
      </c>
      <c r="BS45" s="37" t="s">
        <v>104</v>
      </c>
      <c r="BU45" s="32"/>
      <c r="BV45" s="27"/>
      <c r="BZ45" s="43" t="str">
        <f t="shared" si="2"/>
        <v>-</v>
      </c>
      <c r="CA45" s="43" t="str">
        <f t="shared" si="3"/>
        <v>-</v>
      </c>
      <c r="CB45" s="43" t="str">
        <f t="shared" si="4"/>
        <v>-</v>
      </c>
      <c r="CC45" s="43" t="str">
        <f t="shared" si="5"/>
        <v>-</v>
      </c>
    </row>
    <row r="46" spans="1:81" x14ac:dyDescent="0.25">
      <c r="A46" s="47" t="s">
        <v>104</v>
      </c>
      <c r="B46" s="48" t="s">
        <v>104</v>
      </c>
      <c r="C46" s="47" t="s">
        <v>47</v>
      </c>
      <c r="D46" s="48" t="s">
        <v>104</v>
      </c>
      <c r="E46" s="26">
        <v>6</v>
      </c>
      <c r="F46" s="26">
        <v>3</v>
      </c>
      <c r="G46" s="26" t="s">
        <v>104</v>
      </c>
      <c r="H46" s="26" t="s">
        <v>104</v>
      </c>
      <c r="I46" s="37" t="s">
        <v>104</v>
      </c>
      <c r="J46" s="21" t="s">
        <v>104</v>
      </c>
      <c r="K46" s="19"/>
      <c r="L46" s="26" t="s">
        <v>104</v>
      </c>
      <c r="M46" s="26" t="s">
        <v>104</v>
      </c>
      <c r="N46" s="26" t="s">
        <v>104</v>
      </c>
      <c r="O46" s="26" t="s">
        <v>104</v>
      </c>
      <c r="P46" s="26" t="s">
        <v>104</v>
      </c>
      <c r="Q46" s="26" t="s">
        <v>104</v>
      </c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49"/>
      <c r="AD46" s="49"/>
      <c r="AE46" s="49"/>
      <c r="AF46" s="49"/>
      <c r="AG46" s="49"/>
      <c r="AH46" s="22" t="s">
        <v>104</v>
      </c>
      <c r="AI46" s="37"/>
      <c r="AJ46" s="26" t="s">
        <v>104</v>
      </c>
      <c r="AK46" s="26" t="s">
        <v>104</v>
      </c>
      <c r="AL46" s="26" t="s">
        <v>104</v>
      </c>
      <c r="AM46" s="26" t="s">
        <v>104</v>
      </c>
      <c r="AN46" s="26" t="s">
        <v>104</v>
      </c>
      <c r="AO46" s="26" t="s">
        <v>104</v>
      </c>
      <c r="AP46" s="26"/>
      <c r="AQ46" s="38"/>
      <c r="AR46" s="38"/>
      <c r="AS46" s="38"/>
      <c r="AT46" s="49"/>
      <c r="AU46" s="37"/>
      <c r="AV46" s="49"/>
      <c r="AW46" s="49"/>
      <c r="AX46" s="50"/>
      <c r="AY46" s="26"/>
      <c r="AZ46" s="50"/>
      <c r="BA46" s="50"/>
      <c r="BB46" s="50"/>
      <c r="BC46" s="50"/>
      <c r="BD46" s="50"/>
      <c r="BE46" s="50"/>
      <c r="BF46" s="50"/>
      <c r="BG46" s="50"/>
      <c r="BH46" s="50"/>
      <c r="BI46" s="22" t="s">
        <v>104</v>
      </c>
      <c r="BJ46" s="37" t="s">
        <v>104</v>
      </c>
      <c r="BK46" s="37" t="s">
        <v>104</v>
      </c>
      <c r="BL46" s="37" t="s">
        <v>104</v>
      </c>
      <c r="BM46" s="37" t="s">
        <v>104</v>
      </c>
      <c r="BN46" s="37" t="s">
        <v>104</v>
      </c>
      <c r="BO46" s="37" t="s">
        <v>104</v>
      </c>
      <c r="BP46" t="s">
        <v>104</v>
      </c>
      <c r="BQ46" s="37" t="s">
        <v>104</v>
      </c>
      <c r="BR46" s="37" t="s">
        <v>104</v>
      </c>
      <c r="BS46" s="37" t="s">
        <v>104</v>
      </c>
      <c r="BU46" s="32"/>
      <c r="BV46" s="27"/>
      <c r="BZ46" s="43" t="str">
        <f t="shared" si="2"/>
        <v>-</v>
      </c>
      <c r="CA46" s="43" t="str">
        <f t="shared" si="3"/>
        <v>-</v>
      </c>
      <c r="CB46" s="43" t="str">
        <f t="shared" si="4"/>
        <v>-</v>
      </c>
      <c r="CC46" s="43" t="str">
        <f t="shared" si="5"/>
        <v>-</v>
      </c>
    </row>
    <row r="47" spans="1:81" x14ac:dyDescent="0.25">
      <c r="A47" s="47" t="s">
        <v>104</v>
      </c>
      <c r="B47" s="48" t="s">
        <v>104</v>
      </c>
      <c r="C47" s="47" t="s">
        <v>47</v>
      </c>
      <c r="D47" s="48" t="s">
        <v>104</v>
      </c>
      <c r="E47" s="26">
        <v>6</v>
      </c>
      <c r="F47" s="26">
        <v>4</v>
      </c>
      <c r="G47" s="26" t="s">
        <v>104</v>
      </c>
      <c r="H47" s="26" t="s">
        <v>104</v>
      </c>
      <c r="I47" s="37" t="s">
        <v>104</v>
      </c>
      <c r="J47" s="21" t="s">
        <v>104</v>
      </c>
      <c r="K47" s="19"/>
      <c r="L47" s="26" t="s">
        <v>104</v>
      </c>
      <c r="M47" s="26" t="s">
        <v>104</v>
      </c>
      <c r="N47" s="26" t="s">
        <v>104</v>
      </c>
      <c r="O47" s="26" t="s">
        <v>104</v>
      </c>
      <c r="P47" s="26" t="s">
        <v>104</v>
      </c>
      <c r="Q47" s="26" t="s">
        <v>104</v>
      </c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49"/>
      <c r="AD47" s="49"/>
      <c r="AE47" s="49"/>
      <c r="AF47" s="49"/>
      <c r="AG47" s="49"/>
      <c r="AH47" s="22" t="s">
        <v>104</v>
      </c>
      <c r="AI47" s="37"/>
      <c r="AJ47" s="26" t="s">
        <v>104</v>
      </c>
      <c r="AK47" s="26" t="s">
        <v>104</v>
      </c>
      <c r="AL47" s="26" t="s">
        <v>104</v>
      </c>
      <c r="AM47" s="26" t="s">
        <v>104</v>
      </c>
      <c r="AN47" s="26" t="s">
        <v>104</v>
      </c>
      <c r="AO47" s="26" t="s">
        <v>104</v>
      </c>
      <c r="AP47" s="26"/>
      <c r="AQ47" s="38"/>
      <c r="AR47" s="38"/>
      <c r="AS47" s="38"/>
      <c r="AT47" s="49"/>
      <c r="AU47" s="37"/>
      <c r="AV47" s="49"/>
      <c r="AW47" s="49"/>
      <c r="AX47" s="50"/>
      <c r="AY47" s="26"/>
      <c r="AZ47" s="50"/>
      <c r="BA47" s="50"/>
      <c r="BB47" s="50"/>
      <c r="BC47" s="50"/>
      <c r="BD47" s="50"/>
      <c r="BE47" s="50"/>
      <c r="BF47" s="50"/>
      <c r="BG47" s="50"/>
      <c r="BH47" s="50"/>
      <c r="BI47" s="22" t="s">
        <v>104</v>
      </c>
      <c r="BJ47" s="37" t="s">
        <v>104</v>
      </c>
      <c r="BK47" s="37" t="s">
        <v>104</v>
      </c>
      <c r="BL47" s="37" t="s">
        <v>104</v>
      </c>
      <c r="BM47" s="37" t="s">
        <v>104</v>
      </c>
      <c r="BN47" s="37" t="s">
        <v>104</v>
      </c>
      <c r="BO47" s="37" t="s">
        <v>104</v>
      </c>
      <c r="BP47" t="s">
        <v>104</v>
      </c>
      <c r="BQ47" s="37" t="s">
        <v>104</v>
      </c>
      <c r="BR47" s="37" t="s">
        <v>104</v>
      </c>
      <c r="BS47" s="37" t="s">
        <v>104</v>
      </c>
      <c r="BU47" s="32"/>
      <c r="BV47" s="27"/>
      <c r="BZ47" s="43" t="str">
        <f t="shared" si="2"/>
        <v>-</v>
      </c>
      <c r="CA47" s="43" t="str">
        <f t="shared" si="3"/>
        <v>-</v>
      </c>
      <c r="CB47" s="43" t="str">
        <f t="shared" si="4"/>
        <v>-</v>
      </c>
      <c r="CC47" s="43" t="str">
        <f t="shared" si="5"/>
        <v>-</v>
      </c>
    </row>
    <row r="48" spans="1:81" x14ac:dyDescent="0.25">
      <c r="A48" s="47" t="s">
        <v>104</v>
      </c>
      <c r="B48" s="48" t="s">
        <v>104</v>
      </c>
      <c r="C48" s="47" t="s">
        <v>47</v>
      </c>
      <c r="D48" s="48" t="s">
        <v>104</v>
      </c>
      <c r="E48" s="26">
        <v>6</v>
      </c>
      <c r="F48" s="26">
        <v>5</v>
      </c>
      <c r="G48" s="26" t="s">
        <v>104</v>
      </c>
      <c r="H48" s="26" t="s">
        <v>104</v>
      </c>
      <c r="I48" s="37" t="s">
        <v>104</v>
      </c>
      <c r="J48" s="21" t="s">
        <v>104</v>
      </c>
      <c r="K48" s="19"/>
      <c r="L48" s="26" t="s">
        <v>104</v>
      </c>
      <c r="M48" s="26" t="s">
        <v>104</v>
      </c>
      <c r="N48" s="26" t="s">
        <v>104</v>
      </c>
      <c r="O48" s="26" t="s">
        <v>104</v>
      </c>
      <c r="P48" s="26" t="s">
        <v>104</v>
      </c>
      <c r="Q48" s="26" t="s">
        <v>104</v>
      </c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49"/>
      <c r="AD48" s="49"/>
      <c r="AE48" s="49"/>
      <c r="AF48" s="49"/>
      <c r="AG48" s="49"/>
      <c r="AH48" s="22" t="s">
        <v>104</v>
      </c>
      <c r="AI48" s="37"/>
      <c r="AJ48" s="26" t="s">
        <v>104</v>
      </c>
      <c r="AK48" s="26" t="s">
        <v>104</v>
      </c>
      <c r="AL48" s="26" t="s">
        <v>104</v>
      </c>
      <c r="AM48" s="26" t="s">
        <v>104</v>
      </c>
      <c r="AN48" s="26" t="s">
        <v>104</v>
      </c>
      <c r="AO48" s="26" t="s">
        <v>104</v>
      </c>
      <c r="AP48" s="26"/>
      <c r="AQ48" s="38"/>
      <c r="AR48" s="38"/>
      <c r="AS48" s="38"/>
      <c r="AT48" s="49"/>
      <c r="AU48" s="37"/>
      <c r="AV48" s="49"/>
      <c r="AW48" s="49"/>
      <c r="AX48" s="50"/>
      <c r="AY48" s="26"/>
      <c r="AZ48" s="50"/>
      <c r="BA48" s="50"/>
      <c r="BB48" s="50"/>
      <c r="BC48" s="50"/>
      <c r="BD48" s="50"/>
      <c r="BE48" s="50"/>
      <c r="BF48" s="50"/>
      <c r="BG48" s="50"/>
      <c r="BH48" s="50"/>
      <c r="BI48" s="22" t="s">
        <v>104</v>
      </c>
      <c r="BJ48" s="37" t="s">
        <v>104</v>
      </c>
      <c r="BK48" s="37" t="s">
        <v>104</v>
      </c>
      <c r="BL48" s="37" t="s">
        <v>104</v>
      </c>
      <c r="BM48" s="37" t="s">
        <v>104</v>
      </c>
      <c r="BN48" s="37" t="s">
        <v>104</v>
      </c>
      <c r="BO48" s="37" t="s">
        <v>104</v>
      </c>
      <c r="BP48" t="s">
        <v>104</v>
      </c>
      <c r="BQ48" s="37" t="s">
        <v>104</v>
      </c>
      <c r="BR48" s="37" t="s">
        <v>104</v>
      </c>
      <c r="BS48" s="37" t="s">
        <v>104</v>
      </c>
      <c r="BU48" s="32"/>
      <c r="BV48" s="27"/>
      <c r="BZ48" s="43" t="str">
        <f t="shared" si="2"/>
        <v>-</v>
      </c>
      <c r="CA48" s="43" t="str">
        <f t="shared" si="3"/>
        <v>-</v>
      </c>
      <c r="CB48" s="43" t="str">
        <f t="shared" si="4"/>
        <v>-</v>
      </c>
      <c r="CC48" s="43" t="str">
        <f t="shared" si="5"/>
        <v>-</v>
      </c>
    </row>
    <row r="49" spans="1:81" s="71" customFormat="1" x14ac:dyDescent="0.25">
      <c r="A49" s="55" t="s">
        <v>104</v>
      </c>
      <c r="B49" s="56" t="s">
        <v>104</v>
      </c>
      <c r="C49" s="55" t="s">
        <v>47</v>
      </c>
      <c r="D49" s="56" t="s">
        <v>104</v>
      </c>
      <c r="E49" s="58">
        <v>7</v>
      </c>
      <c r="F49" s="58">
        <v>1</v>
      </c>
      <c r="G49" s="58" t="s">
        <v>104</v>
      </c>
      <c r="H49" s="58" t="s">
        <v>104</v>
      </c>
      <c r="I49" s="59" t="s">
        <v>104</v>
      </c>
      <c r="J49" s="60" t="s">
        <v>104</v>
      </c>
      <c r="K49" s="59"/>
      <c r="L49" s="58" t="s">
        <v>104</v>
      </c>
      <c r="M49" s="58" t="s">
        <v>104</v>
      </c>
      <c r="N49" s="58" t="s">
        <v>104</v>
      </c>
      <c r="O49" s="58" t="s">
        <v>104</v>
      </c>
      <c r="P49" s="58" t="s">
        <v>104</v>
      </c>
      <c r="Q49" s="58" t="s">
        <v>104</v>
      </c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7"/>
      <c r="AD49" s="57"/>
      <c r="AE49" s="57"/>
      <c r="AF49" s="57"/>
      <c r="AG49" s="57"/>
      <c r="AH49" s="61" t="s">
        <v>104</v>
      </c>
      <c r="AI49" s="59"/>
      <c r="AJ49" s="58" t="s">
        <v>104</v>
      </c>
      <c r="AK49" s="58" t="s">
        <v>104</v>
      </c>
      <c r="AL49" s="58" t="s">
        <v>104</v>
      </c>
      <c r="AM49" s="58" t="s">
        <v>104</v>
      </c>
      <c r="AN49" s="58" t="s">
        <v>104</v>
      </c>
      <c r="AO49" s="58" t="s">
        <v>104</v>
      </c>
      <c r="AP49" s="58"/>
      <c r="AQ49" s="57"/>
      <c r="AR49" s="57"/>
      <c r="AS49" s="57"/>
      <c r="AT49" s="57"/>
      <c r="AU49" s="59"/>
      <c r="AV49" s="57"/>
      <c r="AW49" s="57"/>
      <c r="AX49" s="62"/>
      <c r="AY49" s="58"/>
      <c r="AZ49" s="62"/>
      <c r="BA49" s="62"/>
      <c r="BB49" s="62"/>
      <c r="BC49" s="62"/>
      <c r="BD49" s="62"/>
      <c r="BE49" s="62"/>
      <c r="BF49" s="62"/>
      <c r="BG49" s="62"/>
      <c r="BH49" s="62"/>
      <c r="BI49" s="61" t="s">
        <v>104</v>
      </c>
      <c r="BJ49" s="59" t="s">
        <v>104</v>
      </c>
      <c r="BK49" s="59" t="s">
        <v>104</v>
      </c>
      <c r="BL49" s="59" t="s">
        <v>104</v>
      </c>
      <c r="BM49" s="59" t="s">
        <v>104</v>
      </c>
      <c r="BN49" s="59" t="s">
        <v>104</v>
      </c>
      <c r="BO49" s="59" t="s">
        <v>104</v>
      </c>
      <c r="BP49" t="s">
        <v>104</v>
      </c>
      <c r="BQ49" s="59" t="s">
        <v>104</v>
      </c>
      <c r="BR49" s="59" t="s">
        <v>104</v>
      </c>
      <c r="BS49" s="59" t="s">
        <v>104</v>
      </c>
      <c r="BT49" s="72"/>
      <c r="BU49" s="70"/>
      <c r="BV49" s="69"/>
      <c r="BZ49" s="67" t="str">
        <f t="shared" si="2"/>
        <v>-</v>
      </c>
      <c r="CA49" s="67" t="str">
        <f t="shared" si="3"/>
        <v>-</v>
      </c>
      <c r="CB49" s="67" t="str">
        <f t="shared" si="4"/>
        <v>-</v>
      </c>
      <c r="CC49" s="67" t="str">
        <f t="shared" si="5"/>
        <v>-</v>
      </c>
    </row>
    <row r="50" spans="1:81" x14ac:dyDescent="0.25">
      <c r="A50" s="47" t="s">
        <v>104</v>
      </c>
      <c r="B50" s="48" t="s">
        <v>104</v>
      </c>
      <c r="C50" s="47" t="s">
        <v>47</v>
      </c>
      <c r="D50" s="48" t="s">
        <v>104</v>
      </c>
      <c r="E50" s="26">
        <v>7</v>
      </c>
      <c r="F50" s="26">
        <v>2</v>
      </c>
      <c r="G50" s="26" t="s">
        <v>104</v>
      </c>
      <c r="H50" s="26" t="s">
        <v>104</v>
      </c>
      <c r="I50" s="37" t="s">
        <v>104</v>
      </c>
      <c r="J50" s="21" t="s">
        <v>104</v>
      </c>
      <c r="K50" s="19"/>
      <c r="L50" s="26" t="s">
        <v>104</v>
      </c>
      <c r="M50" s="26" t="s">
        <v>104</v>
      </c>
      <c r="N50" s="26" t="s">
        <v>104</v>
      </c>
      <c r="O50" s="26" t="s">
        <v>104</v>
      </c>
      <c r="P50" s="26" t="s">
        <v>104</v>
      </c>
      <c r="Q50" s="26" t="s">
        <v>104</v>
      </c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49"/>
      <c r="AD50" s="49"/>
      <c r="AE50" s="49"/>
      <c r="AF50" s="49"/>
      <c r="AG50" s="49"/>
      <c r="AH50" s="22" t="s">
        <v>104</v>
      </c>
      <c r="AI50" s="37"/>
      <c r="AJ50" s="26" t="s">
        <v>104</v>
      </c>
      <c r="AK50" s="26" t="s">
        <v>104</v>
      </c>
      <c r="AL50" s="26" t="s">
        <v>104</v>
      </c>
      <c r="AM50" s="26" t="s">
        <v>104</v>
      </c>
      <c r="AN50" s="26" t="s">
        <v>104</v>
      </c>
      <c r="AO50" s="26" t="s">
        <v>104</v>
      </c>
      <c r="AP50" s="26"/>
      <c r="AQ50" s="38"/>
      <c r="AR50" s="38"/>
      <c r="AS50" s="38"/>
      <c r="AT50" s="49"/>
      <c r="AU50" s="37"/>
      <c r="AV50" s="49"/>
      <c r="AW50" s="49"/>
      <c r="AX50" s="50"/>
      <c r="AY50" s="26"/>
      <c r="AZ50" s="50"/>
      <c r="BA50" s="50"/>
      <c r="BB50" s="50"/>
      <c r="BC50" s="50"/>
      <c r="BD50" s="50"/>
      <c r="BE50" s="50"/>
      <c r="BF50" s="50"/>
      <c r="BG50" s="50"/>
      <c r="BH50" s="50"/>
      <c r="BI50" s="22" t="s">
        <v>104</v>
      </c>
      <c r="BJ50" s="37" t="s">
        <v>104</v>
      </c>
      <c r="BK50" s="37" t="s">
        <v>104</v>
      </c>
      <c r="BL50" s="37" t="s">
        <v>104</v>
      </c>
      <c r="BM50" s="37" t="s">
        <v>104</v>
      </c>
      <c r="BN50" s="37" t="s">
        <v>104</v>
      </c>
      <c r="BO50" s="37" t="s">
        <v>104</v>
      </c>
      <c r="BP50" t="s">
        <v>104</v>
      </c>
      <c r="BQ50" s="37" t="s">
        <v>104</v>
      </c>
      <c r="BR50" s="37" t="s">
        <v>104</v>
      </c>
      <c r="BS50" s="37" t="s">
        <v>104</v>
      </c>
      <c r="BU50" s="32"/>
      <c r="BV50" s="27"/>
      <c r="BZ50" s="43" t="str">
        <f t="shared" si="2"/>
        <v>-</v>
      </c>
      <c r="CA50" s="43" t="str">
        <f t="shared" si="3"/>
        <v>-</v>
      </c>
      <c r="CB50" s="43" t="str">
        <f t="shared" si="4"/>
        <v>-</v>
      </c>
      <c r="CC50" s="43" t="str">
        <f t="shared" si="5"/>
        <v>-</v>
      </c>
    </row>
    <row r="51" spans="1:81" x14ac:dyDescent="0.25">
      <c r="A51" s="47" t="s">
        <v>104</v>
      </c>
      <c r="B51" s="48" t="s">
        <v>104</v>
      </c>
      <c r="C51" s="47" t="s">
        <v>47</v>
      </c>
      <c r="D51" s="48" t="s">
        <v>104</v>
      </c>
      <c r="E51" s="26">
        <v>7</v>
      </c>
      <c r="F51" s="26">
        <v>3</v>
      </c>
      <c r="G51" s="26" t="s">
        <v>104</v>
      </c>
      <c r="H51" s="26" t="s">
        <v>104</v>
      </c>
      <c r="I51" s="37" t="s">
        <v>104</v>
      </c>
      <c r="J51" s="21" t="s">
        <v>104</v>
      </c>
      <c r="K51" s="19"/>
      <c r="L51" s="26" t="s">
        <v>104</v>
      </c>
      <c r="M51" s="26" t="s">
        <v>104</v>
      </c>
      <c r="N51" s="26" t="s">
        <v>104</v>
      </c>
      <c r="O51" s="26" t="s">
        <v>104</v>
      </c>
      <c r="P51" s="26" t="s">
        <v>104</v>
      </c>
      <c r="Q51" s="26" t="s">
        <v>104</v>
      </c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49"/>
      <c r="AD51" s="49"/>
      <c r="AE51" s="49"/>
      <c r="AF51" s="49"/>
      <c r="AG51" s="49"/>
      <c r="AH51" s="22" t="s">
        <v>104</v>
      </c>
      <c r="AI51" s="37"/>
      <c r="AJ51" s="26" t="s">
        <v>104</v>
      </c>
      <c r="AK51" s="26" t="s">
        <v>104</v>
      </c>
      <c r="AL51" s="26" t="s">
        <v>104</v>
      </c>
      <c r="AM51" s="26" t="s">
        <v>104</v>
      </c>
      <c r="AN51" s="26" t="s">
        <v>104</v>
      </c>
      <c r="AO51" s="26" t="s">
        <v>104</v>
      </c>
      <c r="AP51" s="26"/>
      <c r="AQ51" s="38"/>
      <c r="AR51" s="38"/>
      <c r="AS51" s="38"/>
      <c r="AT51" s="49"/>
      <c r="AU51" s="37"/>
      <c r="AV51" s="49"/>
      <c r="AW51" s="49"/>
      <c r="AX51" s="50"/>
      <c r="AY51" s="26"/>
      <c r="AZ51" s="50"/>
      <c r="BA51" s="50"/>
      <c r="BB51" s="50"/>
      <c r="BC51" s="50"/>
      <c r="BD51" s="50"/>
      <c r="BE51" s="50"/>
      <c r="BF51" s="50"/>
      <c r="BG51" s="50"/>
      <c r="BH51" s="50"/>
      <c r="BI51" s="22" t="s">
        <v>104</v>
      </c>
      <c r="BJ51" s="37" t="s">
        <v>104</v>
      </c>
      <c r="BK51" s="37" t="s">
        <v>104</v>
      </c>
      <c r="BL51" s="37" t="s">
        <v>104</v>
      </c>
      <c r="BM51" s="37" t="s">
        <v>104</v>
      </c>
      <c r="BN51" s="37" t="s">
        <v>104</v>
      </c>
      <c r="BO51" s="37" t="s">
        <v>104</v>
      </c>
      <c r="BP51" t="s">
        <v>104</v>
      </c>
      <c r="BQ51" s="37" t="s">
        <v>104</v>
      </c>
      <c r="BR51" s="37" t="s">
        <v>104</v>
      </c>
      <c r="BS51" s="37" t="s">
        <v>104</v>
      </c>
      <c r="BU51" s="32"/>
      <c r="BV51" s="27"/>
      <c r="BZ51" s="43" t="str">
        <f t="shared" si="2"/>
        <v>-</v>
      </c>
      <c r="CA51" s="43" t="str">
        <f t="shared" si="3"/>
        <v>-</v>
      </c>
      <c r="CB51" s="43" t="str">
        <f t="shared" si="4"/>
        <v>-</v>
      </c>
      <c r="CC51" s="43" t="str">
        <f t="shared" si="5"/>
        <v>-</v>
      </c>
    </row>
    <row r="52" spans="1:81" x14ac:dyDescent="0.25">
      <c r="A52" s="47" t="s">
        <v>104</v>
      </c>
      <c r="B52" s="48" t="s">
        <v>104</v>
      </c>
      <c r="C52" s="47" t="s">
        <v>47</v>
      </c>
      <c r="D52" s="48" t="s">
        <v>104</v>
      </c>
      <c r="E52" s="26">
        <v>7</v>
      </c>
      <c r="F52" s="26">
        <v>4</v>
      </c>
      <c r="G52" s="26" t="s">
        <v>104</v>
      </c>
      <c r="H52" s="26" t="s">
        <v>104</v>
      </c>
      <c r="I52" s="37" t="s">
        <v>104</v>
      </c>
      <c r="J52" s="21" t="s">
        <v>104</v>
      </c>
      <c r="K52" s="19"/>
      <c r="L52" s="26" t="s">
        <v>104</v>
      </c>
      <c r="M52" s="26" t="s">
        <v>104</v>
      </c>
      <c r="N52" s="26" t="s">
        <v>104</v>
      </c>
      <c r="O52" s="26" t="s">
        <v>104</v>
      </c>
      <c r="P52" s="26" t="s">
        <v>104</v>
      </c>
      <c r="Q52" s="26" t="s">
        <v>104</v>
      </c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49"/>
      <c r="AD52" s="49"/>
      <c r="AE52" s="49"/>
      <c r="AF52" s="49"/>
      <c r="AG52" s="49"/>
      <c r="AH52" s="22" t="s">
        <v>104</v>
      </c>
      <c r="AI52" s="37"/>
      <c r="AJ52" s="26" t="s">
        <v>104</v>
      </c>
      <c r="AK52" s="26" t="s">
        <v>104</v>
      </c>
      <c r="AL52" s="26" t="s">
        <v>104</v>
      </c>
      <c r="AM52" s="26" t="s">
        <v>104</v>
      </c>
      <c r="AN52" s="26" t="s">
        <v>104</v>
      </c>
      <c r="AO52" s="26" t="s">
        <v>104</v>
      </c>
      <c r="AP52" s="26"/>
      <c r="AQ52" s="38"/>
      <c r="AR52" s="38"/>
      <c r="AS52" s="38"/>
      <c r="AT52" s="49"/>
      <c r="AU52" s="37"/>
      <c r="AV52" s="49"/>
      <c r="AW52" s="49"/>
      <c r="AX52" s="50"/>
      <c r="AY52" s="26"/>
      <c r="AZ52" s="50"/>
      <c r="BA52" s="50"/>
      <c r="BB52" s="50"/>
      <c r="BC52" s="50"/>
      <c r="BD52" s="50"/>
      <c r="BE52" s="50"/>
      <c r="BF52" s="50"/>
      <c r="BG52" s="50"/>
      <c r="BH52" s="50"/>
      <c r="BI52" s="22" t="s">
        <v>104</v>
      </c>
      <c r="BJ52" s="37" t="s">
        <v>104</v>
      </c>
      <c r="BK52" s="37" t="s">
        <v>104</v>
      </c>
      <c r="BL52" s="37" t="s">
        <v>104</v>
      </c>
      <c r="BM52" s="37" t="s">
        <v>104</v>
      </c>
      <c r="BN52" s="37" t="s">
        <v>104</v>
      </c>
      <c r="BO52" s="37" t="s">
        <v>104</v>
      </c>
      <c r="BP52" t="s">
        <v>104</v>
      </c>
      <c r="BQ52" s="37" t="s">
        <v>104</v>
      </c>
      <c r="BR52" s="37" t="s">
        <v>104</v>
      </c>
      <c r="BS52" s="37" t="s">
        <v>104</v>
      </c>
      <c r="BU52" s="32"/>
      <c r="BV52" s="27"/>
      <c r="BZ52" s="43" t="str">
        <f t="shared" si="2"/>
        <v>-</v>
      </c>
      <c r="CA52" s="43" t="str">
        <f t="shared" si="3"/>
        <v>-</v>
      </c>
      <c r="CB52" s="43" t="str">
        <f t="shared" si="4"/>
        <v>-</v>
      </c>
      <c r="CC52" s="43" t="str">
        <f t="shared" si="5"/>
        <v>-</v>
      </c>
    </row>
    <row r="53" spans="1:81" x14ac:dyDescent="0.25">
      <c r="A53" s="47" t="s">
        <v>104</v>
      </c>
      <c r="B53" s="48" t="s">
        <v>104</v>
      </c>
      <c r="C53" s="47" t="s">
        <v>47</v>
      </c>
      <c r="D53" s="48" t="s">
        <v>104</v>
      </c>
      <c r="E53" s="26">
        <v>7</v>
      </c>
      <c r="F53" s="26">
        <v>5</v>
      </c>
      <c r="G53" s="26" t="s">
        <v>104</v>
      </c>
      <c r="H53" s="26" t="s">
        <v>104</v>
      </c>
      <c r="I53" s="37" t="s">
        <v>104</v>
      </c>
      <c r="J53" s="21" t="s">
        <v>104</v>
      </c>
      <c r="K53" s="19"/>
      <c r="L53" s="26" t="s">
        <v>104</v>
      </c>
      <c r="M53" s="26" t="s">
        <v>104</v>
      </c>
      <c r="N53" s="26" t="s">
        <v>104</v>
      </c>
      <c r="O53" s="26" t="s">
        <v>104</v>
      </c>
      <c r="P53" s="26" t="s">
        <v>104</v>
      </c>
      <c r="Q53" s="26" t="s">
        <v>104</v>
      </c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49"/>
      <c r="AD53" s="49"/>
      <c r="AE53" s="49"/>
      <c r="AF53" s="49"/>
      <c r="AG53" s="49"/>
      <c r="AH53" s="22" t="s">
        <v>104</v>
      </c>
      <c r="AI53" s="37"/>
      <c r="AJ53" s="26" t="s">
        <v>104</v>
      </c>
      <c r="AK53" s="26" t="s">
        <v>104</v>
      </c>
      <c r="AL53" s="26" t="s">
        <v>104</v>
      </c>
      <c r="AM53" s="26" t="s">
        <v>104</v>
      </c>
      <c r="AN53" s="26" t="s">
        <v>104</v>
      </c>
      <c r="AO53" s="26" t="s">
        <v>104</v>
      </c>
      <c r="AP53" s="26"/>
      <c r="AQ53" s="38"/>
      <c r="AR53" s="38"/>
      <c r="AS53" s="38"/>
      <c r="AT53" s="49"/>
      <c r="AU53" s="37"/>
      <c r="AV53" s="49"/>
      <c r="AW53" s="49"/>
      <c r="AX53" s="50"/>
      <c r="AY53" s="26"/>
      <c r="AZ53" s="50"/>
      <c r="BA53" s="50"/>
      <c r="BB53" s="50"/>
      <c r="BC53" s="50"/>
      <c r="BD53" s="50"/>
      <c r="BE53" s="50"/>
      <c r="BF53" s="50"/>
      <c r="BG53" s="50"/>
      <c r="BH53" s="50"/>
      <c r="BI53" s="22" t="s">
        <v>104</v>
      </c>
      <c r="BJ53" s="37" t="s">
        <v>104</v>
      </c>
      <c r="BK53" s="37" t="s">
        <v>104</v>
      </c>
      <c r="BL53" s="37" t="s">
        <v>104</v>
      </c>
      <c r="BM53" s="37" t="s">
        <v>104</v>
      </c>
      <c r="BN53" s="37" t="s">
        <v>104</v>
      </c>
      <c r="BO53" s="37" t="s">
        <v>104</v>
      </c>
      <c r="BP53" t="s">
        <v>104</v>
      </c>
      <c r="BQ53" s="37" t="s">
        <v>104</v>
      </c>
      <c r="BR53" s="37" t="s">
        <v>104</v>
      </c>
      <c r="BS53" s="37" t="s">
        <v>104</v>
      </c>
      <c r="BU53" s="32"/>
      <c r="BV53" s="27"/>
      <c r="BZ53" s="43" t="str">
        <f t="shared" si="2"/>
        <v>-</v>
      </c>
      <c r="CA53" s="43" t="str">
        <f t="shared" si="3"/>
        <v>-</v>
      </c>
      <c r="CB53" s="43" t="str">
        <f t="shared" si="4"/>
        <v>-</v>
      </c>
      <c r="CC53" s="43" t="str">
        <f t="shared" si="5"/>
        <v>-</v>
      </c>
    </row>
    <row r="54" spans="1:81" x14ac:dyDescent="0.25">
      <c r="A54" s="47" t="s">
        <v>104</v>
      </c>
      <c r="B54" s="48" t="s">
        <v>104</v>
      </c>
      <c r="C54" s="47" t="s">
        <v>47</v>
      </c>
      <c r="D54" s="48" t="s">
        <v>104</v>
      </c>
      <c r="E54" s="26">
        <v>7</v>
      </c>
      <c r="F54" s="26">
        <v>6</v>
      </c>
      <c r="G54" s="26" t="s">
        <v>104</v>
      </c>
      <c r="H54" s="26" t="s">
        <v>104</v>
      </c>
      <c r="I54" s="37" t="s">
        <v>104</v>
      </c>
      <c r="J54" s="21" t="s">
        <v>104</v>
      </c>
      <c r="K54" s="19"/>
      <c r="L54" s="26" t="s">
        <v>104</v>
      </c>
      <c r="M54" s="26" t="s">
        <v>104</v>
      </c>
      <c r="N54" s="26" t="s">
        <v>104</v>
      </c>
      <c r="O54" s="26" t="s">
        <v>104</v>
      </c>
      <c r="P54" s="26" t="s">
        <v>104</v>
      </c>
      <c r="Q54" s="26" t="s">
        <v>104</v>
      </c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49"/>
      <c r="AD54" s="49"/>
      <c r="AE54" s="49"/>
      <c r="AF54" s="49"/>
      <c r="AG54" s="49"/>
      <c r="AH54" s="22" t="s">
        <v>104</v>
      </c>
      <c r="AI54" s="37"/>
      <c r="AJ54" s="26" t="s">
        <v>104</v>
      </c>
      <c r="AK54" s="26" t="s">
        <v>104</v>
      </c>
      <c r="AL54" s="26" t="s">
        <v>104</v>
      </c>
      <c r="AM54" s="26" t="s">
        <v>104</v>
      </c>
      <c r="AN54" s="26" t="s">
        <v>104</v>
      </c>
      <c r="AO54" s="26" t="s">
        <v>104</v>
      </c>
      <c r="AP54" s="26"/>
      <c r="AQ54" s="38"/>
      <c r="AR54" s="38"/>
      <c r="AS54" s="38"/>
      <c r="AT54" s="49"/>
      <c r="AU54" s="37"/>
      <c r="AV54" s="49"/>
      <c r="AW54" s="49"/>
      <c r="AX54" s="50"/>
      <c r="AY54" s="26"/>
      <c r="AZ54" s="50"/>
      <c r="BA54" s="50"/>
      <c r="BB54" s="50"/>
      <c r="BC54" s="50"/>
      <c r="BD54" s="50"/>
      <c r="BE54" s="50"/>
      <c r="BF54" s="50"/>
      <c r="BG54" s="50"/>
      <c r="BH54" s="50"/>
      <c r="BI54" s="22" t="s">
        <v>104</v>
      </c>
      <c r="BJ54" s="37" t="s">
        <v>104</v>
      </c>
      <c r="BK54" s="37" t="s">
        <v>104</v>
      </c>
      <c r="BL54" s="37" t="s">
        <v>104</v>
      </c>
      <c r="BM54" s="37" t="s">
        <v>104</v>
      </c>
      <c r="BN54" s="37" t="s">
        <v>104</v>
      </c>
      <c r="BO54" s="37" t="s">
        <v>104</v>
      </c>
      <c r="BP54" t="s">
        <v>104</v>
      </c>
      <c r="BQ54" s="37" t="s">
        <v>104</v>
      </c>
      <c r="BR54" s="37" t="s">
        <v>104</v>
      </c>
      <c r="BS54" s="37" t="s">
        <v>104</v>
      </c>
      <c r="BU54" s="32"/>
      <c r="BV54" s="27"/>
      <c r="BZ54" s="43" t="str">
        <f t="shared" si="2"/>
        <v>-</v>
      </c>
      <c r="CA54" s="43" t="str">
        <f t="shared" si="3"/>
        <v>-</v>
      </c>
      <c r="CB54" s="43" t="str">
        <f t="shared" si="4"/>
        <v>-</v>
      </c>
      <c r="CC54" s="43" t="str">
        <f t="shared" si="5"/>
        <v>-</v>
      </c>
    </row>
    <row r="55" spans="1:81" x14ac:dyDescent="0.25">
      <c r="A55" s="47" t="s">
        <v>104</v>
      </c>
      <c r="B55" s="48" t="s">
        <v>104</v>
      </c>
      <c r="C55" s="47" t="s">
        <v>47</v>
      </c>
      <c r="D55" s="48" t="s">
        <v>104</v>
      </c>
      <c r="E55" s="26">
        <v>7</v>
      </c>
      <c r="F55" s="26">
        <v>7</v>
      </c>
      <c r="G55" s="26" t="s">
        <v>104</v>
      </c>
      <c r="H55" s="26" t="s">
        <v>104</v>
      </c>
      <c r="I55" s="37" t="s">
        <v>104</v>
      </c>
      <c r="J55" s="21" t="s">
        <v>104</v>
      </c>
      <c r="K55" s="19"/>
      <c r="L55" s="26" t="s">
        <v>104</v>
      </c>
      <c r="M55" s="26" t="s">
        <v>104</v>
      </c>
      <c r="N55" s="26" t="s">
        <v>104</v>
      </c>
      <c r="O55" s="26" t="s">
        <v>104</v>
      </c>
      <c r="P55" s="26" t="s">
        <v>104</v>
      </c>
      <c r="Q55" s="26" t="s">
        <v>104</v>
      </c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49"/>
      <c r="AD55" s="49"/>
      <c r="AE55" s="49"/>
      <c r="AF55" s="49"/>
      <c r="AG55" s="49"/>
      <c r="AH55" s="22" t="s">
        <v>104</v>
      </c>
      <c r="AI55" s="37"/>
      <c r="AJ55" s="26" t="s">
        <v>104</v>
      </c>
      <c r="AK55" s="26" t="s">
        <v>104</v>
      </c>
      <c r="AL55" s="26" t="s">
        <v>104</v>
      </c>
      <c r="AM55" s="26" t="s">
        <v>104</v>
      </c>
      <c r="AN55" s="26" t="s">
        <v>104</v>
      </c>
      <c r="AO55" s="26" t="s">
        <v>104</v>
      </c>
      <c r="AP55" s="26"/>
      <c r="AQ55" s="38"/>
      <c r="AR55" s="38"/>
      <c r="AS55" s="38"/>
      <c r="AT55" s="49"/>
      <c r="AU55" s="37"/>
      <c r="AV55" s="49"/>
      <c r="AW55" s="49"/>
      <c r="AX55" s="50"/>
      <c r="AY55" s="26"/>
      <c r="AZ55" s="50"/>
      <c r="BA55" s="50"/>
      <c r="BB55" s="50"/>
      <c r="BC55" s="50"/>
      <c r="BD55" s="50"/>
      <c r="BE55" s="50"/>
      <c r="BF55" s="50"/>
      <c r="BG55" s="50"/>
      <c r="BH55" s="50"/>
      <c r="BI55" s="22" t="s">
        <v>104</v>
      </c>
      <c r="BJ55" s="37" t="s">
        <v>104</v>
      </c>
      <c r="BK55" s="37" t="s">
        <v>104</v>
      </c>
      <c r="BL55" s="37" t="s">
        <v>104</v>
      </c>
      <c r="BM55" s="37" t="s">
        <v>104</v>
      </c>
      <c r="BN55" s="37" t="s">
        <v>104</v>
      </c>
      <c r="BO55" s="37" t="s">
        <v>104</v>
      </c>
      <c r="BP55" t="s">
        <v>104</v>
      </c>
      <c r="BQ55" s="37" t="s">
        <v>104</v>
      </c>
      <c r="BR55" s="37" t="s">
        <v>104</v>
      </c>
      <c r="BS55" s="37" t="s">
        <v>104</v>
      </c>
      <c r="BU55" s="32"/>
      <c r="BV55" s="27"/>
      <c r="BZ55" s="43" t="str">
        <f t="shared" si="2"/>
        <v>-</v>
      </c>
      <c r="CA55" s="43" t="str">
        <f t="shared" si="3"/>
        <v>-</v>
      </c>
      <c r="CB55" s="43" t="str">
        <f t="shared" si="4"/>
        <v>-</v>
      </c>
      <c r="CC55" s="43" t="str">
        <f t="shared" si="5"/>
        <v>-</v>
      </c>
    </row>
    <row r="56" spans="1:81" x14ac:dyDescent="0.25">
      <c r="A56" s="47" t="s">
        <v>104</v>
      </c>
      <c r="B56" s="48" t="s">
        <v>104</v>
      </c>
      <c r="C56" s="47" t="s">
        <v>47</v>
      </c>
      <c r="D56" s="48" t="s">
        <v>104</v>
      </c>
      <c r="E56" s="26">
        <v>7</v>
      </c>
      <c r="F56" s="26">
        <v>8</v>
      </c>
      <c r="G56" s="26" t="s">
        <v>104</v>
      </c>
      <c r="H56" s="26" t="s">
        <v>104</v>
      </c>
      <c r="I56" s="37" t="s">
        <v>104</v>
      </c>
      <c r="J56" s="21" t="s">
        <v>104</v>
      </c>
      <c r="K56" s="19"/>
      <c r="L56" s="26" t="s">
        <v>104</v>
      </c>
      <c r="M56" s="26" t="s">
        <v>104</v>
      </c>
      <c r="N56" s="26" t="s">
        <v>104</v>
      </c>
      <c r="O56" s="26" t="s">
        <v>104</v>
      </c>
      <c r="P56" s="26" t="s">
        <v>104</v>
      </c>
      <c r="Q56" s="26" t="s">
        <v>104</v>
      </c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49"/>
      <c r="AD56" s="49"/>
      <c r="AE56" s="49"/>
      <c r="AF56" s="49"/>
      <c r="AG56" s="49"/>
      <c r="AH56" s="22" t="s">
        <v>104</v>
      </c>
      <c r="AI56" s="37"/>
      <c r="AJ56" s="26" t="s">
        <v>104</v>
      </c>
      <c r="AK56" s="26" t="s">
        <v>104</v>
      </c>
      <c r="AL56" s="26" t="s">
        <v>104</v>
      </c>
      <c r="AM56" s="26" t="s">
        <v>104</v>
      </c>
      <c r="AN56" s="26" t="s">
        <v>104</v>
      </c>
      <c r="AO56" s="26" t="s">
        <v>104</v>
      </c>
      <c r="AP56" s="26"/>
      <c r="AQ56" s="38"/>
      <c r="AR56" s="38"/>
      <c r="AS56" s="38"/>
      <c r="AT56" s="49"/>
      <c r="AU56" s="37"/>
      <c r="AV56" s="49"/>
      <c r="AW56" s="49"/>
      <c r="AX56" s="50"/>
      <c r="AY56" s="26"/>
      <c r="AZ56" s="50"/>
      <c r="BA56" s="50"/>
      <c r="BB56" s="50"/>
      <c r="BC56" s="50"/>
      <c r="BD56" s="50"/>
      <c r="BE56" s="50"/>
      <c r="BF56" s="50"/>
      <c r="BG56" s="50"/>
      <c r="BH56" s="50"/>
      <c r="BI56" s="22" t="s">
        <v>104</v>
      </c>
      <c r="BJ56" s="37" t="s">
        <v>104</v>
      </c>
      <c r="BK56" s="37" t="s">
        <v>104</v>
      </c>
      <c r="BL56" s="37" t="s">
        <v>104</v>
      </c>
      <c r="BM56" s="37" t="s">
        <v>104</v>
      </c>
      <c r="BN56" s="37" t="s">
        <v>104</v>
      </c>
      <c r="BO56" s="37" t="s">
        <v>104</v>
      </c>
      <c r="BP56" t="s">
        <v>104</v>
      </c>
      <c r="BQ56" s="37" t="s">
        <v>104</v>
      </c>
      <c r="BR56" s="37" t="s">
        <v>104</v>
      </c>
      <c r="BS56" s="37" t="s">
        <v>104</v>
      </c>
      <c r="BU56" s="32"/>
      <c r="BV56" s="27"/>
      <c r="BZ56" s="43" t="str">
        <f t="shared" si="2"/>
        <v>-</v>
      </c>
      <c r="CA56" s="43" t="str">
        <f t="shared" si="3"/>
        <v>-</v>
      </c>
      <c r="CB56" s="43" t="str">
        <f t="shared" si="4"/>
        <v>-</v>
      </c>
      <c r="CC56" s="43" t="str">
        <f t="shared" si="5"/>
        <v>-</v>
      </c>
    </row>
    <row r="57" spans="1:81" s="71" customFormat="1" x14ac:dyDescent="0.25">
      <c r="A57" s="55">
        <v>42097</v>
      </c>
      <c r="B57" s="56" t="str">
        <f t="shared" si="6"/>
        <v>15093</v>
      </c>
      <c r="C57" s="57" t="s">
        <v>47</v>
      </c>
      <c r="D57" s="57" t="s">
        <v>23</v>
      </c>
      <c r="E57" s="58">
        <v>8</v>
      </c>
      <c r="F57" s="58">
        <v>1</v>
      </c>
      <c r="G57" s="58" t="s">
        <v>27</v>
      </c>
      <c r="H57" s="58">
        <f t="shared" si="7"/>
        <v>40</v>
      </c>
      <c r="I57" s="59">
        <v>640</v>
      </c>
      <c r="J57" s="60" t="s">
        <v>30</v>
      </c>
      <c r="K57" s="59"/>
      <c r="L57" s="58">
        <v>0</v>
      </c>
      <c r="M57" s="58">
        <v>0</v>
      </c>
      <c r="N57" s="58">
        <v>0</v>
      </c>
      <c r="O57" s="58">
        <v>0</v>
      </c>
      <c r="P57" s="58">
        <v>0</v>
      </c>
      <c r="Q57" s="58">
        <v>0</v>
      </c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7"/>
      <c r="AD57" s="57"/>
      <c r="AE57" s="57"/>
      <c r="AF57" s="57"/>
      <c r="AG57" s="57"/>
      <c r="AH57" s="61">
        <v>0</v>
      </c>
      <c r="AI57" s="59"/>
      <c r="AJ57" s="58">
        <v>0</v>
      </c>
      <c r="AK57" s="58">
        <v>0</v>
      </c>
      <c r="AL57" s="58">
        <v>0</v>
      </c>
      <c r="AM57" s="58">
        <v>0</v>
      </c>
      <c r="AN57" s="58">
        <v>0</v>
      </c>
      <c r="AO57" s="58">
        <v>0</v>
      </c>
      <c r="AP57" s="58"/>
      <c r="AQ57" s="57"/>
      <c r="AR57" s="57"/>
      <c r="AS57" s="57"/>
      <c r="AT57" s="57"/>
      <c r="AU57" s="59"/>
      <c r="AV57" s="57"/>
      <c r="AW57" s="57"/>
      <c r="AX57" s="62"/>
      <c r="AY57" s="58"/>
      <c r="AZ57" s="62"/>
      <c r="BA57" s="62"/>
      <c r="BB57" s="62"/>
      <c r="BC57" s="62"/>
      <c r="BD57" s="62"/>
      <c r="BE57" s="62"/>
      <c r="BF57" s="62"/>
      <c r="BG57" s="62"/>
      <c r="BH57" s="62"/>
      <c r="BI57" s="63"/>
      <c r="BJ57" s="59">
        <v>73.599999999999994</v>
      </c>
      <c r="BK57" s="58">
        <v>76.099999999999994</v>
      </c>
      <c r="BL57" s="58">
        <v>1016.1</v>
      </c>
      <c r="BM57" s="58">
        <v>1016.3</v>
      </c>
      <c r="BN57" s="58">
        <v>1</v>
      </c>
      <c r="BO57" s="58">
        <v>2</v>
      </c>
      <c r="BP57">
        <v>3.3</v>
      </c>
      <c r="BQ57" s="58">
        <v>2</v>
      </c>
      <c r="BR57" s="58" t="s">
        <v>44</v>
      </c>
      <c r="BS57" s="58">
        <v>14</v>
      </c>
      <c r="BT57" s="72"/>
      <c r="BU57" s="70"/>
      <c r="BV57" s="69"/>
      <c r="BZ57" s="67">
        <f t="shared" si="2"/>
        <v>0</v>
      </c>
      <c r="CA57" s="67">
        <f t="shared" si="3"/>
        <v>0</v>
      </c>
      <c r="CB57" s="67">
        <f t="shared" si="4"/>
        <v>0</v>
      </c>
      <c r="CC57" s="67">
        <f t="shared" si="5"/>
        <v>0</v>
      </c>
    </row>
    <row r="58" spans="1:81" x14ac:dyDescent="0.25">
      <c r="A58" s="47">
        <v>42097</v>
      </c>
      <c r="B58" s="48" t="str">
        <f t="shared" si="6"/>
        <v>15093</v>
      </c>
      <c r="C58" s="49" t="s">
        <v>47</v>
      </c>
      <c r="D58" s="49" t="s">
        <v>23</v>
      </c>
      <c r="E58" s="26">
        <v>8</v>
      </c>
      <c r="F58" s="26">
        <v>2</v>
      </c>
      <c r="G58" s="26" t="s">
        <v>27</v>
      </c>
      <c r="H58" s="26">
        <f t="shared" si="7"/>
        <v>101</v>
      </c>
      <c r="I58" s="37">
        <v>701</v>
      </c>
      <c r="J58" s="21" t="s">
        <v>30</v>
      </c>
      <c r="K58" s="19"/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49"/>
      <c r="AD58" s="49"/>
      <c r="AE58" s="49"/>
      <c r="AF58" s="49"/>
      <c r="AG58" s="49"/>
      <c r="AH58" s="22">
        <v>0</v>
      </c>
      <c r="AI58" s="37"/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6"/>
      <c r="AQ58" s="38"/>
      <c r="AR58" s="38"/>
      <c r="AS58" s="38"/>
      <c r="AT58" s="49"/>
      <c r="AU58" s="37"/>
      <c r="AV58" s="49"/>
      <c r="AW58" s="49"/>
      <c r="AX58" s="50"/>
      <c r="AY58" s="26"/>
      <c r="AZ58" s="50"/>
      <c r="BA58" s="50"/>
      <c r="BB58" s="50"/>
      <c r="BC58" s="50"/>
      <c r="BD58" s="50"/>
      <c r="BE58" s="50"/>
      <c r="BF58" s="50"/>
      <c r="BG58" s="50"/>
      <c r="BH58" s="50"/>
      <c r="BI58" s="51"/>
      <c r="BJ58" s="37">
        <v>73.599999999999994</v>
      </c>
      <c r="BK58" s="26">
        <v>76.099999999999994</v>
      </c>
      <c r="BL58" s="26">
        <v>1016.1</v>
      </c>
      <c r="BM58" s="26">
        <v>1016.3</v>
      </c>
      <c r="BN58" s="26">
        <v>1</v>
      </c>
      <c r="BO58" s="26">
        <v>2</v>
      </c>
      <c r="BP58">
        <v>3.5</v>
      </c>
      <c r="BQ58" s="26">
        <v>2</v>
      </c>
      <c r="BR58" s="26" t="s">
        <v>44</v>
      </c>
      <c r="BS58" s="26">
        <v>14</v>
      </c>
      <c r="BU58" s="32"/>
      <c r="BV58" s="27"/>
      <c r="BZ58" s="43">
        <f t="shared" si="2"/>
        <v>0</v>
      </c>
      <c r="CA58" s="43">
        <f t="shared" si="3"/>
        <v>0</v>
      </c>
      <c r="CB58" s="43">
        <f t="shared" si="4"/>
        <v>0</v>
      </c>
      <c r="CC58" s="43">
        <f t="shared" si="5"/>
        <v>0</v>
      </c>
    </row>
    <row r="59" spans="1:81" x14ac:dyDescent="0.25">
      <c r="A59" s="47">
        <v>42097</v>
      </c>
      <c r="B59" s="48" t="str">
        <f t="shared" si="6"/>
        <v>15093</v>
      </c>
      <c r="C59" s="49" t="s">
        <v>47</v>
      </c>
      <c r="D59" s="49" t="s">
        <v>23</v>
      </c>
      <c r="E59" s="26">
        <v>8</v>
      </c>
      <c r="F59" s="26">
        <v>3</v>
      </c>
      <c r="G59" s="26" t="s">
        <v>27</v>
      </c>
      <c r="H59" s="26">
        <f t="shared" si="7"/>
        <v>119</v>
      </c>
      <c r="I59" s="37">
        <v>719</v>
      </c>
      <c r="J59" s="21" t="s">
        <v>30</v>
      </c>
      <c r="K59" s="19"/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49"/>
      <c r="AD59" s="49"/>
      <c r="AE59" s="49"/>
      <c r="AF59" s="49"/>
      <c r="AG59" s="49"/>
      <c r="AH59" s="22">
        <v>0</v>
      </c>
      <c r="AI59" s="37"/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/>
      <c r="AQ59" s="38"/>
      <c r="AR59" s="38"/>
      <c r="AS59" s="38"/>
      <c r="AT59" s="49"/>
      <c r="AU59" s="37"/>
      <c r="AV59" s="49"/>
      <c r="AW59" s="49"/>
      <c r="AX59" s="50"/>
      <c r="AY59" s="26"/>
      <c r="AZ59" s="50"/>
      <c r="BA59" s="50"/>
      <c r="BB59" s="50"/>
      <c r="BC59" s="50"/>
      <c r="BD59" s="50"/>
      <c r="BE59" s="50"/>
      <c r="BF59" s="50"/>
      <c r="BG59" s="50"/>
      <c r="BH59" s="50"/>
      <c r="BI59" s="51"/>
      <c r="BJ59" s="37">
        <v>73.599999999999994</v>
      </c>
      <c r="BK59" s="26">
        <v>76.099999999999994</v>
      </c>
      <c r="BL59" s="26">
        <v>1016.1</v>
      </c>
      <c r="BM59" s="26">
        <v>1016.3</v>
      </c>
      <c r="BN59" s="26">
        <v>1</v>
      </c>
      <c r="BO59" s="26">
        <v>2</v>
      </c>
      <c r="BP59">
        <v>4.8</v>
      </c>
      <c r="BQ59" s="26">
        <v>1</v>
      </c>
      <c r="BR59" s="26" t="s">
        <v>44</v>
      </c>
      <c r="BS59" s="26">
        <v>14</v>
      </c>
      <c r="BU59" s="32"/>
      <c r="BV59" s="27"/>
      <c r="BZ59" s="43">
        <f t="shared" si="2"/>
        <v>0</v>
      </c>
      <c r="CA59" s="43">
        <f t="shared" si="3"/>
        <v>0</v>
      </c>
      <c r="CB59" s="43">
        <f t="shared" si="4"/>
        <v>0</v>
      </c>
      <c r="CC59" s="43">
        <f t="shared" si="5"/>
        <v>0</v>
      </c>
    </row>
    <row r="60" spans="1:81" x14ac:dyDescent="0.25">
      <c r="A60" s="47">
        <v>42097</v>
      </c>
      <c r="B60" s="48" t="str">
        <f t="shared" si="6"/>
        <v>15093</v>
      </c>
      <c r="C60" s="49" t="s">
        <v>47</v>
      </c>
      <c r="D60" s="49" t="s">
        <v>23</v>
      </c>
      <c r="E60" s="26">
        <v>8</v>
      </c>
      <c r="F60" s="26">
        <v>4</v>
      </c>
      <c r="G60" s="26" t="s">
        <v>27</v>
      </c>
      <c r="H60" s="26">
        <f t="shared" si="7"/>
        <v>135</v>
      </c>
      <c r="I60" s="37">
        <v>735</v>
      </c>
      <c r="J60" s="21" t="s">
        <v>30</v>
      </c>
      <c r="K60" s="19"/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49"/>
      <c r="AD60" s="49"/>
      <c r="AE60" s="49"/>
      <c r="AF60" s="49"/>
      <c r="AG60" s="49"/>
      <c r="AH60" s="22">
        <v>0</v>
      </c>
      <c r="AI60" s="37"/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26"/>
      <c r="AQ60" s="38"/>
      <c r="AR60" s="38"/>
      <c r="AS60" s="38"/>
      <c r="AT60" s="49"/>
      <c r="AU60" s="37"/>
      <c r="AV60" s="49"/>
      <c r="AW60" s="49"/>
      <c r="AX60" s="50"/>
      <c r="AY60" s="26"/>
      <c r="AZ60" s="50"/>
      <c r="BA60" s="50"/>
      <c r="BB60" s="50"/>
      <c r="BC60" s="50"/>
      <c r="BD60" s="50"/>
      <c r="BE60" s="50"/>
      <c r="BF60" s="50"/>
      <c r="BG60" s="50"/>
      <c r="BH60" s="50"/>
      <c r="BI60" s="51"/>
      <c r="BJ60" s="37">
        <v>73.599999999999994</v>
      </c>
      <c r="BK60" s="26">
        <v>76.099999999999994</v>
      </c>
      <c r="BL60" s="26">
        <v>1016.1</v>
      </c>
      <c r="BM60" s="26">
        <v>1016.3</v>
      </c>
      <c r="BN60" s="26">
        <v>1</v>
      </c>
      <c r="BO60" s="26">
        <v>2</v>
      </c>
      <c r="BP60">
        <v>9.1999999999999993</v>
      </c>
      <c r="BQ60" s="26">
        <v>1</v>
      </c>
      <c r="BR60" s="26" t="s">
        <v>44</v>
      </c>
      <c r="BS60" s="26">
        <v>14</v>
      </c>
      <c r="BU60" s="32"/>
      <c r="BV60" s="27"/>
      <c r="BZ60" s="43">
        <f t="shared" si="2"/>
        <v>0</v>
      </c>
      <c r="CA60" s="43">
        <f t="shared" si="3"/>
        <v>0</v>
      </c>
      <c r="CB60" s="43">
        <f t="shared" si="4"/>
        <v>0</v>
      </c>
      <c r="CC60" s="43">
        <f t="shared" si="5"/>
        <v>0</v>
      </c>
    </row>
    <row r="61" spans="1:81" x14ac:dyDescent="0.25">
      <c r="A61" s="47">
        <v>42097</v>
      </c>
      <c r="B61" s="48" t="str">
        <f t="shared" si="6"/>
        <v>15093</v>
      </c>
      <c r="C61" s="49" t="s">
        <v>47</v>
      </c>
      <c r="D61" s="49" t="s">
        <v>23</v>
      </c>
      <c r="E61" s="26">
        <v>8</v>
      </c>
      <c r="F61" s="26">
        <v>5</v>
      </c>
      <c r="G61" s="26" t="s">
        <v>27</v>
      </c>
      <c r="H61" s="26">
        <f t="shared" si="7"/>
        <v>151</v>
      </c>
      <c r="I61" s="37">
        <v>751</v>
      </c>
      <c r="J61" s="21" t="s">
        <v>30</v>
      </c>
      <c r="K61" s="19"/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49"/>
      <c r="AD61" s="49"/>
      <c r="AE61" s="49"/>
      <c r="AF61" s="49"/>
      <c r="AG61" s="49"/>
      <c r="AH61" s="22">
        <v>0</v>
      </c>
      <c r="AI61" s="37"/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6"/>
      <c r="AQ61" s="38"/>
      <c r="AR61" s="38"/>
      <c r="AS61" s="38"/>
      <c r="AT61" s="49"/>
      <c r="AU61" s="37"/>
      <c r="AV61" s="49"/>
      <c r="AW61" s="49"/>
      <c r="AX61" s="50"/>
      <c r="AY61" s="26"/>
      <c r="AZ61" s="50"/>
      <c r="BA61" s="50"/>
      <c r="BB61" s="50"/>
      <c r="BC61" s="50"/>
      <c r="BD61" s="50"/>
      <c r="BE61" s="50"/>
      <c r="BF61" s="50"/>
      <c r="BG61" s="50"/>
      <c r="BH61" s="50"/>
      <c r="BI61" s="51"/>
      <c r="BJ61" s="37">
        <v>73.599999999999994</v>
      </c>
      <c r="BK61" s="26">
        <v>76.099999999999994</v>
      </c>
      <c r="BL61" s="26">
        <v>1016.1</v>
      </c>
      <c r="BM61" s="26">
        <v>1016.3</v>
      </c>
      <c r="BN61" s="26">
        <v>0</v>
      </c>
      <c r="BO61" s="26">
        <v>2</v>
      </c>
      <c r="BP61">
        <v>8.5</v>
      </c>
      <c r="BQ61" s="26">
        <v>1</v>
      </c>
      <c r="BR61" s="26" t="s">
        <v>44</v>
      </c>
      <c r="BS61" s="26">
        <v>14</v>
      </c>
      <c r="BU61" s="37"/>
      <c r="BV61" s="27"/>
      <c r="BZ61" s="43">
        <f>IF(G61="B-C",IF(AND(SUM(L61:O61)=0,P61=1,Q61=0),1,IF(L61="-","-",0)),IF(AND(SUM(L61:O61)=0,P61=0,Q61=1),1,IF(L61="-","-",0)))</f>
        <v>0</v>
      </c>
      <c r="CA61" s="43">
        <f t="shared" si="3"/>
        <v>0</v>
      </c>
      <c r="CB61" s="43">
        <f t="shared" si="4"/>
        <v>0</v>
      </c>
      <c r="CC61" s="43">
        <f t="shared" si="5"/>
        <v>0</v>
      </c>
    </row>
    <row r="62" spans="1:81" s="17" customFormat="1" x14ac:dyDescent="0.25">
      <c r="A62" s="47">
        <v>42097</v>
      </c>
      <c r="B62" s="48" t="str">
        <f t="shared" si="6"/>
        <v>15093</v>
      </c>
      <c r="C62" s="49" t="s">
        <v>47</v>
      </c>
      <c r="D62" s="49" t="s">
        <v>23</v>
      </c>
      <c r="E62" s="26">
        <v>8</v>
      </c>
      <c r="F62" s="26">
        <v>6</v>
      </c>
      <c r="G62" s="26" t="s">
        <v>27</v>
      </c>
      <c r="H62" s="26">
        <f t="shared" si="7"/>
        <v>204</v>
      </c>
      <c r="I62" s="37">
        <v>804</v>
      </c>
      <c r="J62" s="21" t="s">
        <v>30</v>
      </c>
      <c r="K62" s="19"/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49"/>
      <c r="AD62" s="49"/>
      <c r="AE62" s="49"/>
      <c r="AF62" s="49"/>
      <c r="AG62" s="49"/>
      <c r="AH62" s="22">
        <v>0</v>
      </c>
      <c r="AI62" s="37"/>
      <c r="AJ62" s="26">
        <v>0</v>
      </c>
      <c r="AK62" s="26">
        <v>0</v>
      </c>
      <c r="AL62" s="26">
        <v>0</v>
      </c>
      <c r="AM62" s="26">
        <v>0</v>
      </c>
      <c r="AN62" s="26">
        <v>0</v>
      </c>
      <c r="AO62" s="26">
        <v>0</v>
      </c>
      <c r="AP62" s="26"/>
      <c r="AQ62" s="38"/>
      <c r="AR62" s="38"/>
      <c r="AS62" s="38"/>
      <c r="AT62" s="49"/>
      <c r="AU62" s="37"/>
      <c r="AV62" s="49"/>
      <c r="AW62" s="49"/>
      <c r="AX62" s="50"/>
      <c r="AY62" s="26"/>
      <c r="AZ62" s="50"/>
      <c r="BA62" s="50"/>
      <c r="BB62" s="50"/>
      <c r="BC62" s="50"/>
      <c r="BD62" s="50"/>
      <c r="BE62" s="50"/>
      <c r="BF62" s="50"/>
      <c r="BG62" s="50"/>
      <c r="BH62" s="50"/>
      <c r="BI62" s="51"/>
      <c r="BJ62" s="37">
        <v>73.599999999999994</v>
      </c>
      <c r="BK62" s="26">
        <v>76.099999999999994</v>
      </c>
      <c r="BL62" s="26">
        <v>1016.1</v>
      </c>
      <c r="BM62" s="26">
        <v>1016.3</v>
      </c>
      <c r="BN62" s="26">
        <v>0</v>
      </c>
      <c r="BO62" s="26">
        <v>3</v>
      </c>
      <c r="BP62">
        <v>5.6</v>
      </c>
      <c r="BQ62" s="26">
        <v>1</v>
      </c>
      <c r="BR62" s="26" t="s">
        <v>44</v>
      </c>
      <c r="BS62" s="26">
        <v>14</v>
      </c>
      <c r="BT62" s="2"/>
      <c r="BU62" s="32"/>
      <c r="BV62" s="27"/>
      <c r="BW62"/>
      <c r="BX62"/>
      <c r="BZ62" s="43">
        <f t="shared" si="2"/>
        <v>0</v>
      </c>
      <c r="CA62" s="43">
        <f t="shared" si="3"/>
        <v>0</v>
      </c>
      <c r="CB62" s="43">
        <f t="shared" si="4"/>
        <v>0</v>
      </c>
      <c r="CC62" s="43">
        <f t="shared" si="5"/>
        <v>0</v>
      </c>
    </row>
    <row r="63" spans="1:81" x14ac:dyDescent="0.25">
      <c r="A63" s="47">
        <v>42097</v>
      </c>
      <c r="B63" s="48" t="str">
        <f t="shared" si="6"/>
        <v>15093</v>
      </c>
      <c r="C63" s="49" t="s">
        <v>47</v>
      </c>
      <c r="D63" s="49" t="s">
        <v>23</v>
      </c>
      <c r="E63" s="26">
        <v>8</v>
      </c>
      <c r="F63" s="26">
        <v>7</v>
      </c>
      <c r="G63" s="26" t="s">
        <v>27</v>
      </c>
      <c r="H63" s="26">
        <f t="shared" si="7"/>
        <v>218</v>
      </c>
      <c r="I63" s="37">
        <v>818</v>
      </c>
      <c r="J63" s="21" t="s">
        <v>30</v>
      </c>
      <c r="K63" s="19"/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49"/>
      <c r="AD63" s="49"/>
      <c r="AE63" s="49"/>
      <c r="AF63" s="49"/>
      <c r="AG63" s="49"/>
      <c r="AH63" s="22">
        <v>0</v>
      </c>
      <c r="AI63" s="37"/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6"/>
      <c r="AQ63" s="38"/>
      <c r="AR63" s="38"/>
      <c r="AS63" s="38"/>
      <c r="AT63" s="49"/>
      <c r="AU63" s="37"/>
      <c r="AV63" s="49"/>
      <c r="AW63" s="49"/>
      <c r="AX63" s="50"/>
      <c r="AY63" s="26"/>
      <c r="AZ63" s="50"/>
      <c r="BA63" s="50"/>
      <c r="BB63" s="50"/>
      <c r="BC63" s="50"/>
      <c r="BD63" s="50"/>
      <c r="BE63" s="50"/>
      <c r="BF63" s="50"/>
      <c r="BG63" s="50"/>
      <c r="BH63" s="50"/>
      <c r="BI63" s="51"/>
      <c r="BJ63" s="37">
        <v>73.599999999999994</v>
      </c>
      <c r="BK63" s="26">
        <v>76.099999999999994</v>
      </c>
      <c r="BL63" s="26">
        <v>1016.1</v>
      </c>
      <c r="BM63" s="26">
        <v>1016.3</v>
      </c>
      <c r="BN63" s="26">
        <v>0</v>
      </c>
      <c r="BO63" s="26">
        <v>3</v>
      </c>
      <c r="BP63">
        <v>5.5</v>
      </c>
      <c r="BQ63" s="26">
        <v>1</v>
      </c>
      <c r="BR63" s="26" t="s">
        <v>44</v>
      </c>
      <c r="BS63" s="26">
        <v>14</v>
      </c>
      <c r="BU63" s="32"/>
      <c r="BV63" s="27"/>
      <c r="BZ63" s="43">
        <f t="shared" si="2"/>
        <v>0</v>
      </c>
      <c r="CA63" s="43">
        <f t="shared" si="3"/>
        <v>0</v>
      </c>
      <c r="CB63" s="43">
        <f t="shared" si="4"/>
        <v>0</v>
      </c>
      <c r="CC63" s="43">
        <f t="shared" si="5"/>
        <v>0</v>
      </c>
    </row>
    <row r="64" spans="1:81" s="71" customFormat="1" x14ac:dyDescent="0.25">
      <c r="A64" s="55">
        <v>42141</v>
      </c>
      <c r="B64" s="56" t="str">
        <f t="shared" si="6"/>
        <v>15137</v>
      </c>
      <c r="C64" s="57" t="s">
        <v>47</v>
      </c>
      <c r="D64" s="57" t="s">
        <v>23</v>
      </c>
      <c r="E64" s="58">
        <v>9</v>
      </c>
      <c r="F64" s="58">
        <v>1</v>
      </c>
      <c r="G64" s="58" t="s">
        <v>75</v>
      </c>
      <c r="H64" s="58">
        <f t="shared" si="7"/>
        <v>32</v>
      </c>
      <c r="I64" s="74">
        <v>632</v>
      </c>
      <c r="J64" s="60" t="s">
        <v>30</v>
      </c>
      <c r="K64" s="59"/>
      <c r="L64" s="58">
        <v>0</v>
      </c>
      <c r="M64" s="58">
        <v>0</v>
      </c>
      <c r="N64" s="58">
        <v>0</v>
      </c>
      <c r="O64" s="58">
        <v>0</v>
      </c>
      <c r="P64" s="58">
        <v>0</v>
      </c>
      <c r="Q64" s="58">
        <v>0</v>
      </c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7"/>
      <c r="AD64" s="57"/>
      <c r="AE64" s="57"/>
      <c r="AF64" s="57"/>
      <c r="AG64" s="57"/>
      <c r="AH64" s="61">
        <v>0</v>
      </c>
      <c r="AI64" s="59"/>
      <c r="AJ64" s="58">
        <v>1</v>
      </c>
      <c r="AK64" s="58">
        <v>0</v>
      </c>
      <c r="AL64" s="58">
        <v>0</v>
      </c>
      <c r="AM64" s="58">
        <v>0</v>
      </c>
      <c r="AN64" s="58">
        <v>0</v>
      </c>
      <c r="AO64" s="58">
        <v>1</v>
      </c>
      <c r="AP64" s="58" t="s">
        <v>52</v>
      </c>
      <c r="AQ64" s="57" t="s">
        <v>52</v>
      </c>
      <c r="AR64" s="57" t="s">
        <v>52</v>
      </c>
      <c r="AS64" s="57"/>
      <c r="AT64" s="57" t="s">
        <v>25</v>
      </c>
      <c r="AU64" s="59" t="s">
        <v>19</v>
      </c>
      <c r="AV64" s="57">
        <v>60</v>
      </c>
      <c r="AW64" s="57"/>
      <c r="AX64" s="62" t="s">
        <v>25</v>
      </c>
      <c r="AY64" s="58" t="s">
        <v>55</v>
      </c>
      <c r="AZ64" s="62">
        <v>110</v>
      </c>
      <c r="BA64" s="62"/>
      <c r="BB64" s="62" t="s">
        <v>25</v>
      </c>
      <c r="BC64" s="62" t="s">
        <v>47</v>
      </c>
      <c r="BD64" s="62">
        <v>165</v>
      </c>
      <c r="BE64" s="62"/>
      <c r="BF64" s="62" t="s">
        <v>63</v>
      </c>
      <c r="BG64" s="62" t="s">
        <v>47</v>
      </c>
      <c r="BH64" s="62">
        <v>195</v>
      </c>
      <c r="BI64" s="63">
        <v>4</v>
      </c>
      <c r="BJ64" s="59">
        <v>81.400000000000006</v>
      </c>
      <c r="BK64" s="58">
        <v>80.599999999999994</v>
      </c>
      <c r="BL64" s="58">
        <v>1014.5</v>
      </c>
      <c r="BM64" s="58">
        <v>1015.5</v>
      </c>
      <c r="BN64" s="58">
        <v>1</v>
      </c>
      <c r="BO64" s="58">
        <v>2</v>
      </c>
      <c r="BP64">
        <v>15.2</v>
      </c>
      <c r="BQ64" s="58">
        <v>1</v>
      </c>
      <c r="BR64" s="58" t="s">
        <v>44</v>
      </c>
      <c r="BS64" s="58">
        <v>1</v>
      </c>
      <c r="BT64" s="72"/>
      <c r="BU64" s="73"/>
      <c r="BZ64" s="67">
        <f t="shared" si="2"/>
        <v>0</v>
      </c>
      <c r="CA64" s="67">
        <f t="shared" si="3"/>
        <v>0</v>
      </c>
      <c r="CB64" s="67">
        <f t="shared" si="4"/>
        <v>0</v>
      </c>
      <c r="CC64" s="67">
        <f t="shared" si="5"/>
        <v>0</v>
      </c>
    </row>
    <row r="65" spans="1:81" x14ac:dyDescent="0.25">
      <c r="A65" s="47">
        <v>42141</v>
      </c>
      <c r="B65" s="48" t="str">
        <f t="shared" si="6"/>
        <v>15137</v>
      </c>
      <c r="C65" s="49" t="s">
        <v>47</v>
      </c>
      <c r="D65" s="49" t="s">
        <v>23</v>
      </c>
      <c r="E65" s="26">
        <v>9</v>
      </c>
      <c r="F65" s="26">
        <v>2</v>
      </c>
      <c r="G65" s="26" t="s">
        <v>75</v>
      </c>
      <c r="H65" s="26">
        <f t="shared" si="7"/>
        <v>22</v>
      </c>
      <c r="I65" s="54">
        <v>622</v>
      </c>
      <c r="J65" s="21" t="s">
        <v>30</v>
      </c>
      <c r="K65" s="19"/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49"/>
      <c r="AD65" s="49"/>
      <c r="AE65" s="49"/>
      <c r="AF65" s="49"/>
      <c r="AG65" s="49"/>
      <c r="AH65" s="22">
        <v>0</v>
      </c>
      <c r="AI65" s="37"/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6"/>
      <c r="AQ65" s="38"/>
      <c r="AR65" s="38"/>
      <c r="AS65" s="38"/>
      <c r="AT65" s="49"/>
      <c r="AU65" s="37"/>
      <c r="AV65" s="49"/>
      <c r="AW65" s="49"/>
      <c r="AX65" s="50"/>
      <c r="AY65" s="26"/>
      <c r="AZ65" s="50"/>
      <c r="BA65" s="50"/>
      <c r="BB65" s="50"/>
      <c r="BC65" s="50"/>
      <c r="BD65" s="50"/>
      <c r="BE65" s="50"/>
      <c r="BF65" s="50"/>
      <c r="BG65" s="50"/>
      <c r="BH65" s="50"/>
      <c r="BI65" s="51"/>
      <c r="BJ65" s="37">
        <v>81.400000000000006</v>
      </c>
      <c r="BK65" s="26">
        <v>80.599999999999994</v>
      </c>
      <c r="BL65" s="26">
        <v>1014.5</v>
      </c>
      <c r="BM65" s="26">
        <v>1015.5</v>
      </c>
      <c r="BN65" s="26">
        <v>1</v>
      </c>
      <c r="BO65" s="26">
        <v>3</v>
      </c>
      <c r="BP65">
        <v>20.6</v>
      </c>
      <c r="BQ65" s="26">
        <v>1</v>
      </c>
      <c r="BR65" s="26" t="s">
        <v>44</v>
      </c>
      <c r="BS65" s="26">
        <v>1</v>
      </c>
      <c r="BZ65" s="43">
        <f t="shared" si="2"/>
        <v>0</v>
      </c>
      <c r="CA65" s="43">
        <f t="shared" si="3"/>
        <v>0</v>
      </c>
      <c r="CB65" s="43">
        <f t="shared" si="4"/>
        <v>0</v>
      </c>
      <c r="CC65" s="43">
        <f t="shared" si="5"/>
        <v>0</v>
      </c>
    </row>
    <row r="66" spans="1:81" x14ac:dyDescent="0.25">
      <c r="A66" s="47">
        <v>42141</v>
      </c>
      <c r="B66" s="48" t="str">
        <f t="shared" si="6"/>
        <v>15137</v>
      </c>
      <c r="C66" s="49" t="s">
        <v>47</v>
      </c>
      <c r="D66" s="49" t="s">
        <v>23</v>
      </c>
      <c r="E66" s="26">
        <v>9</v>
      </c>
      <c r="F66" s="26">
        <v>3</v>
      </c>
      <c r="G66" s="26" t="s">
        <v>75</v>
      </c>
      <c r="H66" s="26">
        <f t="shared" si="7"/>
        <v>41</v>
      </c>
      <c r="I66" s="54">
        <v>641</v>
      </c>
      <c r="J66" s="21" t="s">
        <v>30</v>
      </c>
      <c r="K66" s="19"/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49"/>
      <c r="AD66" s="49"/>
      <c r="AE66" s="49"/>
      <c r="AF66" s="49"/>
      <c r="AG66" s="49"/>
      <c r="AH66" s="22">
        <v>0</v>
      </c>
      <c r="AI66" s="37"/>
      <c r="AJ66" s="26">
        <v>0</v>
      </c>
      <c r="AK66" s="26">
        <v>0</v>
      </c>
      <c r="AL66" s="26">
        <v>0</v>
      </c>
      <c r="AM66" s="26">
        <v>1</v>
      </c>
      <c r="AN66" s="26">
        <v>0</v>
      </c>
      <c r="AO66" s="26">
        <v>1</v>
      </c>
      <c r="AP66" s="26" t="s">
        <v>52</v>
      </c>
      <c r="AQ66" s="38" t="s">
        <v>52</v>
      </c>
      <c r="AR66" s="38" t="s">
        <v>52</v>
      </c>
      <c r="AS66" s="38"/>
      <c r="AT66" s="38" t="s">
        <v>63</v>
      </c>
      <c r="AU66" s="37" t="s">
        <v>19</v>
      </c>
      <c r="AV66" s="49">
        <v>115</v>
      </c>
      <c r="AW66" s="49"/>
      <c r="AX66" s="50"/>
      <c r="AY66" s="26"/>
      <c r="AZ66" s="50"/>
      <c r="BA66" s="50"/>
      <c r="BB66" s="50"/>
      <c r="BC66" s="50"/>
      <c r="BD66" s="50"/>
      <c r="BE66" s="50"/>
      <c r="BF66" s="50"/>
      <c r="BG66" s="50"/>
      <c r="BH66" s="50"/>
      <c r="BI66" s="51">
        <v>1</v>
      </c>
      <c r="BJ66" s="37">
        <v>81.400000000000006</v>
      </c>
      <c r="BK66" s="26">
        <v>80.599999999999994</v>
      </c>
      <c r="BL66" s="26">
        <v>1014.5</v>
      </c>
      <c r="BM66" s="26">
        <v>1015.5</v>
      </c>
      <c r="BN66" s="26">
        <v>1</v>
      </c>
      <c r="BO66" s="26">
        <v>2</v>
      </c>
      <c r="BP66">
        <v>17.3</v>
      </c>
      <c r="BQ66" s="26">
        <v>1</v>
      </c>
      <c r="BR66" s="26" t="s">
        <v>44</v>
      </c>
      <c r="BS66" s="26">
        <v>1</v>
      </c>
      <c r="BZ66" s="43">
        <f t="shared" si="2"/>
        <v>0</v>
      </c>
      <c r="CA66" s="43">
        <f t="shared" si="3"/>
        <v>0</v>
      </c>
      <c r="CB66" s="43">
        <f t="shared" si="4"/>
        <v>0</v>
      </c>
      <c r="CC66" s="43">
        <f t="shared" si="5"/>
        <v>0</v>
      </c>
    </row>
    <row r="67" spans="1:81" x14ac:dyDescent="0.25">
      <c r="A67" s="47">
        <v>42141</v>
      </c>
      <c r="B67" s="48" t="str">
        <f t="shared" si="6"/>
        <v>15137</v>
      </c>
      <c r="C67" s="49" t="s">
        <v>47</v>
      </c>
      <c r="D67" s="49" t="s">
        <v>23</v>
      </c>
      <c r="E67" s="26">
        <v>9</v>
      </c>
      <c r="F67" s="26">
        <v>4</v>
      </c>
      <c r="G67" s="26" t="s">
        <v>75</v>
      </c>
      <c r="H67" s="26">
        <f t="shared" si="7"/>
        <v>49</v>
      </c>
      <c r="I67" s="37">
        <v>649</v>
      </c>
      <c r="J67" s="21" t="s">
        <v>30</v>
      </c>
      <c r="K67" s="19"/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49"/>
      <c r="AD67" s="49"/>
      <c r="AE67" s="49"/>
      <c r="AF67" s="49"/>
      <c r="AG67" s="49"/>
      <c r="AH67" s="22">
        <v>0</v>
      </c>
      <c r="AI67" s="37"/>
      <c r="AJ67" s="26">
        <v>0</v>
      </c>
      <c r="AK67" s="26">
        <v>0</v>
      </c>
      <c r="AL67" s="26">
        <v>0</v>
      </c>
      <c r="AM67" s="26">
        <v>0</v>
      </c>
      <c r="AN67" s="26">
        <v>0</v>
      </c>
      <c r="AO67" s="26">
        <v>0</v>
      </c>
      <c r="AP67" s="26"/>
      <c r="AQ67" s="38"/>
      <c r="AR67" s="38"/>
      <c r="AS67" s="38"/>
      <c r="AT67" s="49"/>
      <c r="AU67" s="37"/>
      <c r="AV67" s="49"/>
      <c r="AW67" s="49"/>
      <c r="AX67" s="50"/>
      <c r="AY67" s="26"/>
      <c r="AZ67" s="50"/>
      <c r="BA67" s="50"/>
      <c r="BB67" s="50"/>
      <c r="BC67" s="50"/>
      <c r="BD67" s="50"/>
      <c r="BE67" s="50"/>
      <c r="BF67" s="50"/>
      <c r="BG67" s="50"/>
      <c r="BH67" s="50"/>
      <c r="BI67" s="51"/>
      <c r="BJ67" s="37">
        <v>81.400000000000006</v>
      </c>
      <c r="BK67" s="26">
        <v>80.599999999999994</v>
      </c>
      <c r="BL67" s="26">
        <v>1014.5</v>
      </c>
      <c r="BM67" s="26">
        <v>1015.5</v>
      </c>
      <c r="BN67" s="26">
        <v>1</v>
      </c>
      <c r="BO67" s="26">
        <v>2</v>
      </c>
      <c r="BP67">
        <v>14.1</v>
      </c>
      <c r="BQ67" s="26">
        <v>1</v>
      </c>
      <c r="BR67" s="26" t="s">
        <v>44</v>
      </c>
      <c r="BS67" s="26">
        <v>1</v>
      </c>
      <c r="BZ67" s="43">
        <f t="shared" si="2"/>
        <v>0</v>
      </c>
      <c r="CA67" s="43">
        <f t="shared" si="3"/>
        <v>0</v>
      </c>
      <c r="CB67" s="43">
        <f t="shared" si="4"/>
        <v>0</v>
      </c>
      <c r="CC67" s="43">
        <f t="shared" si="5"/>
        <v>0</v>
      </c>
    </row>
    <row r="68" spans="1:81" x14ac:dyDescent="0.25">
      <c r="A68" s="47">
        <v>42141</v>
      </c>
      <c r="B68" s="48" t="str">
        <f t="shared" si="6"/>
        <v>15137</v>
      </c>
      <c r="C68" s="49" t="s">
        <v>47</v>
      </c>
      <c r="D68" s="49" t="s">
        <v>23</v>
      </c>
      <c r="E68" s="26">
        <v>9</v>
      </c>
      <c r="F68" s="26">
        <v>5</v>
      </c>
      <c r="G68" s="26" t="s">
        <v>75</v>
      </c>
      <c r="H68" s="26">
        <f t="shared" si="7"/>
        <v>59</v>
      </c>
      <c r="I68" s="54">
        <v>659</v>
      </c>
      <c r="J68" s="21" t="s">
        <v>30</v>
      </c>
      <c r="K68" s="19"/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49"/>
      <c r="AD68" s="49"/>
      <c r="AE68" s="49"/>
      <c r="AF68" s="49"/>
      <c r="AG68" s="49"/>
      <c r="AH68" s="22">
        <v>0</v>
      </c>
      <c r="AI68" s="37"/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6"/>
      <c r="AQ68" s="38"/>
      <c r="AR68" s="38"/>
      <c r="AS68" s="38"/>
      <c r="AT68" s="49"/>
      <c r="AU68" s="37"/>
      <c r="AV68" s="49"/>
      <c r="AW68" s="49"/>
      <c r="AX68" s="50"/>
      <c r="AY68" s="26"/>
      <c r="AZ68" s="50"/>
      <c r="BA68" s="50"/>
      <c r="BB68" s="50"/>
      <c r="BC68" s="50"/>
      <c r="BD68" s="50"/>
      <c r="BE68" s="50"/>
      <c r="BF68" s="50"/>
      <c r="BG68" s="50"/>
      <c r="BH68" s="50"/>
      <c r="BI68" s="51"/>
      <c r="BJ68" s="37">
        <v>81.400000000000006</v>
      </c>
      <c r="BK68" s="26">
        <v>80.599999999999994</v>
      </c>
      <c r="BL68" s="26">
        <v>1014.5</v>
      </c>
      <c r="BM68" s="26">
        <v>1015.5</v>
      </c>
      <c r="BN68" s="26">
        <v>1</v>
      </c>
      <c r="BO68" s="26">
        <v>3</v>
      </c>
      <c r="BP68">
        <v>22.9</v>
      </c>
      <c r="BQ68" s="26">
        <v>1</v>
      </c>
      <c r="BR68" s="26" t="s">
        <v>44</v>
      </c>
      <c r="BS68" s="26">
        <v>1</v>
      </c>
      <c r="BZ68" s="43">
        <f t="shared" si="2"/>
        <v>0</v>
      </c>
      <c r="CA68" s="43">
        <f t="shared" si="3"/>
        <v>0</v>
      </c>
      <c r="CB68" s="43">
        <f t="shared" si="4"/>
        <v>0</v>
      </c>
      <c r="CC68" s="43">
        <f t="shared" si="5"/>
        <v>0</v>
      </c>
    </row>
    <row r="69" spans="1:81" x14ac:dyDescent="0.25">
      <c r="A69" s="47">
        <v>42141</v>
      </c>
      <c r="B69" s="48" t="str">
        <f t="shared" si="6"/>
        <v>15137</v>
      </c>
      <c r="C69" s="49" t="s">
        <v>47</v>
      </c>
      <c r="D69" s="49" t="s">
        <v>23</v>
      </c>
      <c r="E69" s="26">
        <v>9</v>
      </c>
      <c r="F69" s="26">
        <v>6</v>
      </c>
      <c r="G69" s="26" t="s">
        <v>75</v>
      </c>
      <c r="H69" s="26">
        <f t="shared" si="7"/>
        <v>106</v>
      </c>
      <c r="I69" s="37">
        <v>706</v>
      </c>
      <c r="J69" s="21" t="s">
        <v>30</v>
      </c>
      <c r="K69" s="19"/>
      <c r="L69" s="26">
        <v>0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49"/>
      <c r="AD69" s="49"/>
      <c r="AE69" s="49"/>
      <c r="AF69" s="49"/>
      <c r="AG69" s="49"/>
      <c r="AH69" s="22">
        <v>0</v>
      </c>
      <c r="AI69" s="37"/>
      <c r="AJ69" s="26">
        <v>0</v>
      </c>
      <c r="AK69" s="26">
        <v>0</v>
      </c>
      <c r="AL69" s="26">
        <v>0</v>
      </c>
      <c r="AM69" s="26">
        <v>0</v>
      </c>
      <c r="AN69" s="26">
        <v>0</v>
      </c>
      <c r="AO69" s="26">
        <v>0</v>
      </c>
      <c r="AP69" s="26"/>
      <c r="AQ69" s="38"/>
      <c r="AR69" s="38"/>
      <c r="AS69" s="38"/>
      <c r="AT69" s="49"/>
      <c r="AU69" s="37"/>
      <c r="AV69" s="49"/>
      <c r="AW69" s="49"/>
      <c r="AX69" s="50"/>
      <c r="AY69" s="26"/>
      <c r="AZ69" s="50"/>
      <c r="BA69" s="50"/>
      <c r="BB69" s="50"/>
      <c r="BC69" s="50"/>
      <c r="BD69" s="50"/>
      <c r="BE69" s="50"/>
      <c r="BF69" s="50"/>
      <c r="BG69" s="50"/>
      <c r="BH69" s="50"/>
      <c r="BI69" s="51"/>
      <c r="BJ69" s="37">
        <v>81.400000000000006</v>
      </c>
      <c r="BK69" s="26">
        <v>80.599999999999994</v>
      </c>
      <c r="BL69" s="26">
        <v>1014.5</v>
      </c>
      <c r="BM69" s="26">
        <v>1015.5</v>
      </c>
      <c r="BN69" s="26">
        <v>1</v>
      </c>
      <c r="BO69" s="26">
        <v>3</v>
      </c>
      <c r="BP69">
        <v>19</v>
      </c>
      <c r="BQ69" s="26">
        <v>1</v>
      </c>
      <c r="BR69" s="26" t="s">
        <v>44</v>
      </c>
      <c r="BS69" s="26">
        <v>1</v>
      </c>
      <c r="BZ69" s="43">
        <f t="shared" si="2"/>
        <v>0</v>
      </c>
      <c r="CA69" s="43">
        <f t="shared" si="3"/>
        <v>0</v>
      </c>
      <c r="CB69" s="43">
        <f t="shared" si="4"/>
        <v>0</v>
      </c>
      <c r="CC69" s="43">
        <f t="shared" si="5"/>
        <v>0</v>
      </c>
    </row>
    <row r="70" spans="1:81" s="17" customFormat="1" x14ac:dyDescent="0.25">
      <c r="A70" s="47">
        <v>42141</v>
      </c>
      <c r="B70" s="48" t="str">
        <f t="shared" si="6"/>
        <v>15137</v>
      </c>
      <c r="C70" s="49" t="s">
        <v>47</v>
      </c>
      <c r="D70" s="49" t="s">
        <v>23</v>
      </c>
      <c r="E70" s="26">
        <v>9</v>
      </c>
      <c r="F70" s="26">
        <v>7</v>
      </c>
      <c r="G70" s="26" t="s">
        <v>75</v>
      </c>
      <c r="H70" s="26">
        <f t="shared" si="7"/>
        <v>115</v>
      </c>
      <c r="I70" s="54">
        <v>715</v>
      </c>
      <c r="J70" s="21" t="s">
        <v>30</v>
      </c>
      <c r="K70" s="19"/>
      <c r="L70" s="26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49"/>
      <c r="AD70" s="49"/>
      <c r="AE70" s="49"/>
      <c r="AF70" s="49"/>
      <c r="AG70" s="49"/>
      <c r="AH70" s="22">
        <v>0</v>
      </c>
      <c r="AI70" s="37"/>
      <c r="AJ70" s="26">
        <v>0</v>
      </c>
      <c r="AK70" s="26">
        <v>0</v>
      </c>
      <c r="AL70" s="26">
        <v>0</v>
      </c>
      <c r="AM70" s="26">
        <v>0</v>
      </c>
      <c r="AN70" s="26">
        <v>0</v>
      </c>
      <c r="AO70" s="26">
        <v>0</v>
      </c>
      <c r="AP70" s="26"/>
      <c r="AQ70" s="38"/>
      <c r="AR70" s="38"/>
      <c r="AS70" s="38"/>
      <c r="AT70" s="49"/>
      <c r="AU70" s="37"/>
      <c r="AV70" s="49"/>
      <c r="AW70" s="49"/>
      <c r="AX70" s="50"/>
      <c r="AY70" s="26"/>
      <c r="AZ70" s="50"/>
      <c r="BA70" s="50"/>
      <c r="BB70" s="50"/>
      <c r="BC70" s="50"/>
      <c r="BD70" s="50"/>
      <c r="BE70" s="50"/>
      <c r="BF70" s="50"/>
      <c r="BG70" s="50"/>
      <c r="BH70" s="50"/>
      <c r="BI70" s="51"/>
      <c r="BJ70" s="37">
        <v>81.400000000000006</v>
      </c>
      <c r="BK70" s="26">
        <v>80.599999999999994</v>
      </c>
      <c r="BL70" s="26">
        <v>1014.5</v>
      </c>
      <c r="BM70" s="26">
        <v>1015.5</v>
      </c>
      <c r="BN70" s="26">
        <v>1</v>
      </c>
      <c r="BO70" s="26">
        <v>2</v>
      </c>
      <c r="BP70">
        <v>21.6</v>
      </c>
      <c r="BQ70" s="26">
        <v>1</v>
      </c>
      <c r="BR70" s="26" t="s">
        <v>44</v>
      </c>
      <c r="BS70" s="26">
        <v>1</v>
      </c>
      <c r="BZ70" s="43">
        <f t="shared" ref="BZ70:BZ100" si="10">IF(G70="B-C",IF(AND(SUM(L70:O70)=0,P70=1,Q70=0),1,IF(L70="-","-",0)),IF(AND(SUM(L70:O70)=0,P70=0,Q70=1),1,IF(L70="-","-",0)))</f>
        <v>0</v>
      </c>
      <c r="CA70" s="43">
        <f t="shared" ref="CA70:CA100" si="11">IF(AND(SUM(L70:O70)=0,P70=1,Q70=1),1,IF(L70="-","-",0))</f>
        <v>0</v>
      </c>
      <c r="CB70" s="43">
        <f t="shared" ref="CB70:CB100" si="12">IF(G70="B-C",IF(AND(SUM(L70:O70)=0,P70=0,Q70=1),1,IF(L70="-","-",0)),IF(AND(SUM(L70:O70)=0,P70=1,Q70=0),1,IF(L70="-","-",0)))</f>
        <v>0</v>
      </c>
      <c r="CC70" s="43">
        <f t="shared" ref="CC70:CC100" si="13">IF(AND(SUM(L70:O70)&gt;0,P70=0,Q70=0),1,IF(L70="-","-",0))</f>
        <v>0</v>
      </c>
    </row>
    <row r="71" spans="1:81" s="71" customFormat="1" x14ac:dyDescent="0.25">
      <c r="A71" s="55">
        <v>42141</v>
      </c>
      <c r="B71" s="56" t="str">
        <f t="shared" si="6"/>
        <v>15137</v>
      </c>
      <c r="C71" s="57" t="s">
        <v>47</v>
      </c>
      <c r="D71" s="57" t="s">
        <v>23</v>
      </c>
      <c r="E71" s="58">
        <v>10</v>
      </c>
      <c r="F71" s="58">
        <v>1</v>
      </c>
      <c r="G71" s="58" t="s">
        <v>75</v>
      </c>
      <c r="H71" s="58">
        <f t="shared" si="7"/>
        <v>123</v>
      </c>
      <c r="I71" s="59">
        <v>723</v>
      </c>
      <c r="J71" s="60" t="s">
        <v>30</v>
      </c>
      <c r="K71" s="59"/>
      <c r="L71" s="58">
        <v>0</v>
      </c>
      <c r="M71" s="58">
        <v>0</v>
      </c>
      <c r="N71" s="58">
        <v>0</v>
      </c>
      <c r="O71" s="58">
        <v>0</v>
      </c>
      <c r="P71" s="58">
        <v>0</v>
      </c>
      <c r="Q71" s="58">
        <v>0</v>
      </c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7"/>
      <c r="AD71" s="57"/>
      <c r="AE71" s="57"/>
      <c r="AF71" s="57"/>
      <c r="AG71" s="57"/>
      <c r="AH71" s="61">
        <v>0</v>
      </c>
      <c r="AI71" s="59"/>
      <c r="AJ71" s="58">
        <v>0</v>
      </c>
      <c r="AK71" s="58">
        <v>0</v>
      </c>
      <c r="AL71" s="58">
        <v>0</v>
      </c>
      <c r="AM71" s="58">
        <v>0</v>
      </c>
      <c r="AN71" s="58">
        <v>0</v>
      </c>
      <c r="AO71" s="58">
        <v>0</v>
      </c>
      <c r="AP71" s="58"/>
      <c r="AQ71" s="57"/>
      <c r="AR71" s="57"/>
      <c r="AS71" s="57"/>
      <c r="AT71" s="57"/>
      <c r="AU71" s="59"/>
      <c r="AV71" s="57"/>
      <c r="AW71" s="57"/>
      <c r="AX71" s="62"/>
      <c r="AY71" s="58"/>
      <c r="AZ71" s="62"/>
      <c r="BA71" s="62"/>
      <c r="BB71" s="62"/>
      <c r="BC71" s="62"/>
      <c r="BD71" s="62"/>
      <c r="BE71" s="62"/>
      <c r="BF71" s="62"/>
      <c r="BG71" s="62"/>
      <c r="BH71" s="62"/>
      <c r="BI71" s="63"/>
      <c r="BJ71" s="59">
        <v>81.400000000000006</v>
      </c>
      <c r="BK71" s="58">
        <v>80.599999999999994</v>
      </c>
      <c r="BL71" s="58">
        <v>1014.5</v>
      </c>
      <c r="BM71" s="58">
        <v>1015.5</v>
      </c>
      <c r="BN71" s="58">
        <v>1</v>
      </c>
      <c r="BO71" s="58">
        <v>3</v>
      </c>
      <c r="BP71">
        <v>19</v>
      </c>
      <c r="BQ71" s="58">
        <v>1</v>
      </c>
      <c r="BR71" s="58" t="s">
        <v>44</v>
      </c>
      <c r="BS71" s="58">
        <v>1</v>
      </c>
      <c r="BT71" s="72"/>
      <c r="BU71" s="73"/>
      <c r="BZ71" s="67">
        <f t="shared" si="10"/>
        <v>0</v>
      </c>
      <c r="CA71" s="67">
        <f t="shared" si="11"/>
        <v>0</v>
      </c>
      <c r="CB71" s="67">
        <f t="shared" si="12"/>
        <v>0</v>
      </c>
      <c r="CC71" s="67">
        <f t="shared" si="13"/>
        <v>0</v>
      </c>
    </row>
    <row r="72" spans="1:81" x14ac:dyDescent="0.25">
      <c r="A72" s="47">
        <v>42141</v>
      </c>
      <c r="B72" s="48" t="str">
        <f t="shared" si="6"/>
        <v>15137</v>
      </c>
      <c r="C72" s="49" t="s">
        <v>47</v>
      </c>
      <c r="D72" s="49" t="s">
        <v>23</v>
      </c>
      <c r="E72" s="26">
        <v>10</v>
      </c>
      <c r="F72" s="26">
        <v>2</v>
      </c>
      <c r="G72" s="26" t="s">
        <v>75</v>
      </c>
      <c r="H72" s="26">
        <f t="shared" si="7"/>
        <v>130</v>
      </c>
      <c r="I72" s="37">
        <v>730</v>
      </c>
      <c r="J72" s="21" t="s">
        <v>30</v>
      </c>
      <c r="K72" s="19"/>
      <c r="L72" s="26">
        <v>0</v>
      </c>
      <c r="M72" s="26">
        <v>0</v>
      </c>
      <c r="N72" s="26">
        <v>0</v>
      </c>
      <c r="O72" s="26">
        <v>0</v>
      </c>
      <c r="P72" s="26">
        <v>0</v>
      </c>
      <c r="Q72" s="26">
        <v>0</v>
      </c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49"/>
      <c r="AD72" s="49"/>
      <c r="AE72" s="49"/>
      <c r="AF72" s="49"/>
      <c r="AG72" s="49"/>
      <c r="AH72" s="22">
        <v>0</v>
      </c>
      <c r="AI72" s="37"/>
      <c r="AJ72" s="26">
        <v>0</v>
      </c>
      <c r="AK72" s="26">
        <v>0</v>
      </c>
      <c r="AL72" s="26">
        <v>0</v>
      </c>
      <c r="AM72" s="26">
        <v>0</v>
      </c>
      <c r="AN72" s="26">
        <v>0</v>
      </c>
      <c r="AO72" s="26">
        <v>0</v>
      </c>
      <c r="AP72" s="26"/>
      <c r="AQ72" s="38"/>
      <c r="AR72" s="38"/>
      <c r="AS72" s="38"/>
      <c r="AT72" s="49"/>
      <c r="AU72" s="37"/>
      <c r="AV72" s="49"/>
      <c r="AW72" s="49"/>
      <c r="AX72" s="50"/>
      <c r="AY72" s="26"/>
      <c r="AZ72" s="50"/>
      <c r="BA72" s="50"/>
      <c r="BB72" s="50"/>
      <c r="BC72" s="50"/>
      <c r="BD72" s="50"/>
      <c r="BE72" s="50"/>
      <c r="BF72" s="50"/>
      <c r="BG72" s="50"/>
      <c r="BH72" s="50"/>
      <c r="BI72" s="51"/>
      <c r="BJ72" s="37">
        <v>81.400000000000006</v>
      </c>
      <c r="BK72" s="26">
        <v>80.599999999999994</v>
      </c>
      <c r="BL72" s="26">
        <v>1014.5</v>
      </c>
      <c r="BM72" s="26">
        <v>1015.5</v>
      </c>
      <c r="BN72" s="26">
        <v>1</v>
      </c>
      <c r="BO72" s="26">
        <v>2</v>
      </c>
      <c r="BP72">
        <v>16.5</v>
      </c>
      <c r="BQ72" s="26">
        <v>1</v>
      </c>
      <c r="BR72" s="26" t="s">
        <v>44</v>
      </c>
      <c r="BS72" s="26">
        <v>1</v>
      </c>
      <c r="BZ72" s="43">
        <f t="shared" si="10"/>
        <v>0</v>
      </c>
      <c r="CA72" s="43">
        <f t="shared" si="11"/>
        <v>0</v>
      </c>
      <c r="CB72" s="43">
        <f t="shared" si="12"/>
        <v>0</v>
      </c>
      <c r="CC72" s="43">
        <f t="shared" si="13"/>
        <v>0</v>
      </c>
    </row>
    <row r="73" spans="1:81" x14ac:dyDescent="0.25">
      <c r="A73" s="47">
        <v>42141</v>
      </c>
      <c r="B73" s="48" t="str">
        <f t="shared" si="6"/>
        <v>15137</v>
      </c>
      <c r="C73" s="49" t="s">
        <v>47</v>
      </c>
      <c r="D73" s="49" t="s">
        <v>23</v>
      </c>
      <c r="E73" s="26">
        <v>10</v>
      </c>
      <c r="F73" s="26">
        <v>3</v>
      </c>
      <c r="G73" s="26" t="s">
        <v>75</v>
      </c>
      <c r="H73" s="26">
        <f t="shared" si="7"/>
        <v>140</v>
      </c>
      <c r="I73" s="37">
        <v>740</v>
      </c>
      <c r="J73" s="21" t="s">
        <v>30</v>
      </c>
      <c r="K73" s="19"/>
      <c r="L73" s="26">
        <v>0</v>
      </c>
      <c r="M73" s="26">
        <v>0</v>
      </c>
      <c r="N73" s="26">
        <v>0</v>
      </c>
      <c r="O73" s="26">
        <v>0</v>
      </c>
      <c r="P73" s="26">
        <v>0</v>
      </c>
      <c r="Q73" s="26">
        <v>0</v>
      </c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49"/>
      <c r="AD73" s="49"/>
      <c r="AE73" s="49"/>
      <c r="AF73" s="49"/>
      <c r="AG73" s="49"/>
      <c r="AH73" s="22">
        <v>0</v>
      </c>
      <c r="AI73" s="37"/>
      <c r="AJ73" s="26">
        <v>0</v>
      </c>
      <c r="AK73" s="26">
        <v>0</v>
      </c>
      <c r="AL73" s="26">
        <v>0</v>
      </c>
      <c r="AM73" s="26">
        <v>0</v>
      </c>
      <c r="AN73" s="26">
        <v>1</v>
      </c>
      <c r="AO73" s="26">
        <v>0</v>
      </c>
      <c r="AP73" s="26" t="s">
        <v>52</v>
      </c>
      <c r="AQ73" s="38" t="s">
        <v>52</v>
      </c>
      <c r="AR73" s="38" t="s">
        <v>52</v>
      </c>
      <c r="AS73" s="38"/>
      <c r="AT73" s="49" t="s">
        <v>24</v>
      </c>
      <c r="AU73" s="37" t="s">
        <v>47</v>
      </c>
      <c r="AV73" s="49">
        <v>110</v>
      </c>
      <c r="AW73" s="49"/>
      <c r="AX73" s="50"/>
      <c r="AY73" s="26"/>
      <c r="AZ73" s="50"/>
      <c r="BA73" s="50"/>
      <c r="BB73" s="50"/>
      <c r="BC73" s="50"/>
      <c r="BD73" s="50"/>
      <c r="BE73" s="50"/>
      <c r="BF73" s="50"/>
      <c r="BG73" s="50"/>
      <c r="BH73" s="50"/>
      <c r="BI73" s="51">
        <v>2</v>
      </c>
      <c r="BJ73" s="37">
        <v>81.400000000000006</v>
      </c>
      <c r="BK73" s="26">
        <v>80.599999999999994</v>
      </c>
      <c r="BL73" s="26">
        <v>1014.5</v>
      </c>
      <c r="BM73" s="26">
        <v>1015.5</v>
      </c>
      <c r="BN73" s="26">
        <v>1</v>
      </c>
      <c r="BO73" s="26">
        <v>3</v>
      </c>
      <c r="BP73">
        <v>17</v>
      </c>
      <c r="BQ73" s="26">
        <v>1</v>
      </c>
      <c r="BR73" s="26" t="s">
        <v>44</v>
      </c>
      <c r="BS73" s="26">
        <v>1</v>
      </c>
      <c r="BZ73" s="43">
        <f t="shared" si="10"/>
        <v>0</v>
      </c>
      <c r="CA73" s="43">
        <f t="shared" si="11"/>
        <v>0</v>
      </c>
      <c r="CB73" s="43">
        <f t="shared" si="12"/>
        <v>0</v>
      </c>
      <c r="CC73" s="43">
        <f t="shared" si="13"/>
        <v>0</v>
      </c>
    </row>
    <row r="74" spans="1:81" x14ac:dyDescent="0.25">
      <c r="A74" s="47">
        <v>42141</v>
      </c>
      <c r="B74" s="48" t="str">
        <f t="shared" si="6"/>
        <v>15137</v>
      </c>
      <c r="C74" s="49" t="s">
        <v>47</v>
      </c>
      <c r="D74" s="49" t="s">
        <v>23</v>
      </c>
      <c r="E74" s="26">
        <v>10</v>
      </c>
      <c r="F74" s="26">
        <v>4</v>
      </c>
      <c r="G74" s="26" t="s">
        <v>75</v>
      </c>
      <c r="H74" s="26">
        <f t="shared" si="7"/>
        <v>148</v>
      </c>
      <c r="I74" s="37">
        <v>748</v>
      </c>
      <c r="J74" s="21" t="s">
        <v>30</v>
      </c>
      <c r="K74" s="19"/>
      <c r="L74" s="26">
        <v>0</v>
      </c>
      <c r="M74" s="26">
        <v>0</v>
      </c>
      <c r="N74" s="26">
        <v>0</v>
      </c>
      <c r="O74" s="26">
        <v>0</v>
      </c>
      <c r="P74" s="26">
        <v>0</v>
      </c>
      <c r="Q74" s="26">
        <v>0</v>
      </c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49"/>
      <c r="AD74" s="49"/>
      <c r="AE74" s="49"/>
      <c r="AF74" s="49"/>
      <c r="AG74" s="49"/>
      <c r="AH74" s="22">
        <v>0</v>
      </c>
      <c r="AI74" s="37"/>
      <c r="AJ74" s="26">
        <v>0</v>
      </c>
      <c r="AK74" s="26">
        <v>0</v>
      </c>
      <c r="AL74" s="26">
        <v>0</v>
      </c>
      <c r="AM74" s="26">
        <v>0</v>
      </c>
      <c r="AN74" s="26">
        <v>0</v>
      </c>
      <c r="AO74" s="26">
        <v>0</v>
      </c>
      <c r="AP74" s="26"/>
      <c r="AQ74" s="38"/>
      <c r="AR74" s="38"/>
      <c r="AS74" s="38"/>
      <c r="AT74" s="49"/>
      <c r="AU74" s="37"/>
      <c r="AV74" s="49"/>
      <c r="AW74" s="49"/>
      <c r="AX74" s="50"/>
      <c r="AY74" s="26"/>
      <c r="AZ74" s="50"/>
      <c r="BA74" s="50"/>
      <c r="BB74" s="50"/>
      <c r="BC74" s="50"/>
      <c r="BD74" s="50"/>
      <c r="BE74" s="50"/>
      <c r="BF74" s="50"/>
      <c r="BG74" s="50"/>
      <c r="BH74" s="50"/>
      <c r="BI74" s="51"/>
      <c r="BJ74" s="37">
        <v>81.400000000000006</v>
      </c>
      <c r="BK74" s="26">
        <v>80.599999999999994</v>
      </c>
      <c r="BL74" s="26">
        <v>1014.5</v>
      </c>
      <c r="BM74" s="26">
        <v>1015.5</v>
      </c>
      <c r="BN74" s="26">
        <v>1</v>
      </c>
      <c r="BO74" s="26">
        <v>3</v>
      </c>
      <c r="BP74">
        <v>16</v>
      </c>
      <c r="BQ74" s="26">
        <v>1</v>
      </c>
      <c r="BR74" s="26" t="s">
        <v>44</v>
      </c>
      <c r="BS74" s="26">
        <v>1</v>
      </c>
      <c r="BZ74" s="43">
        <f t="shared" si="10"/>
        <v>0</v>
      </c>
      <c r="CA74" s="43">
        <f t="shared" si="11"/>
        <v>0</v>
      </c>
      <c r="CB74" s="43">
        <f t="shared" si="12"/>
        <v>0</v>
      </c>
      <c r="CC74" s="43">
        <f t="shared" si="13"/>
        <v>0</v>
      </c>
    </row>
    <row r="75" spans="1:81" x14ac:dyDescent="0.25">
      <c r="A75" s="47">
        <v>42141</v>
      </c>
      <c r="B75" s="48" t="str">
        <f t="shared" si="6"/>
        <v>15137</v>
      </c>
      <c r="C75" s="49" t="s">
        <v>47</v>
      </c>
      <c r="D75" s="49" t="s">
        <v>23</v>
      </c>
      <c r="E75" s="26">
        <v>10</v>
      </c>
      <c r="F75" s="26">
        <v>5</v>
      </c>
      <c r="G75" s="26" t="s">
        <v>75</v>
      </c>
      <c r="H75" s="26">
        <f t="shared" si="7"/>
        <v>155</v>
      </c>
      <c r="I75" s="37">
        <v>755</v>
      </c>
      <c r="J75" s="21" t="s">
        <v>30</v>
      </c>
      <c r="K75" s="19"/>
      <c r="L75" s="26">
        <v>0</v>
      </c>
      <c r="M75" s="26">
        <v>0</v>
      </c>
      <c r="N75" s="26">
        <v>0</v>
      </c>
      <c r="O75" s="26">
        <v>0</v>
      </c>
      <c r="P75" s="26">
        <v>0</v>
      </c>
      <c r="Q75" s="26">
        <v>0</v>
      </c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49"/>
      <c r="AD75" s="49"/>
      <c r="AE75" s="49"/>
      <c r="AF75" s="49"/>
      <c r="AG75" s="49"/>
      <c r="AH75" s="22">
        <v>0</v>
      </c>
      <c r="AI75" s="37"/>
      <c r="AJ75" s="26">
        <v>0</v>
      </c>
      <c r="AK75" s="26">
        <v>0</v>
      </c>
      <c r="AL75" s="26">
        <v>0</v>
      </c>
      <c r="AM75" s="26">
        <v>0</v>
      </c>
      <c r="AN75" s="26">
        <v>0</v>
      </c>
      <c r="AO75" s="26">
        <v>0</v>
      </c>
      <c r="AP75" s="26"/>
      <c r="AQ75" s="38"/>
      <c r="AR75" s="38"/>
      <c r="AS75" s="38"/>
      <c r="AT75" s="49"/>
      <c r="AU75" s="37"/>
      <c r="AV75" s="49"/>
      <c r="AW75" s="49"/>
      <c r="AX75" s="50"/>
      <c r="AY75" s="26"/>
      <c r="AZ75" s="50"/>
      <c r="BA75" s="50"/>
      <c r="BB75" s="50"/>
      <c r="BC75" s="50"/>
      <c r="BD75" s="50"/>
      <c r="BE75" s="50"/>
      <c r="BF75" s="50"/>
      <c r="BG75" s="50"/>
      <c r="BH75" s="50"/>
      <c r="BI75" s="51"/>
      <c r="BJ75" s="37">
        <v>81.400000000000006</v>
      </c>
      <c r="BK75" s="26">
        <v>80.599999999999994</v>
      </c>
      <c r="BL75" s="26">
        <v>1014.5</v>
      </c>
      <c r="BM75" s="26">
        <v>1015.5</v>
      </c>
      <c r="BN75" s="26">
        <v>1</v>
      </c>
      <c r="BO75" s="26">
        <v>3</v>
      </c>
      <c r="BP75">
        <v>15.7</v>
      </c>
      <c r="BQ75" s="26">
        <v>1</v>
      </c>
      <c r="BR75" s="26" t="s">
        <v>44</v>
      </c>
      <c r="BS75" s="26">
        <v>1</v>
      </c>
      <c r="BZ75" s="43">
        <f t="shared" si="10"/>
        <v>0</v>
      </c>
      <c r="CA75" s="43">
        <f t="shared" si="11"/>
        <v>0</v>
      </c>
      <c r="CB75" s="43">
        <f t="shared" si="12"/>
        <v>0</v>
      </c>
      <c r="CC75" s="43">
        <f t="shared" si="13"/>
        <v>0</v>
      </c>
    </row>
    <row r="76" spans="1:81" x14ac:dyDescent="0.25">
      <c r="A76" s="47">
        <v>42141</v>
      </c>
      <c r="B76" s="48" t="str">
        <f t="shared" si="6"/>
        <v>15137</v>
      </c>
      <c r="C76" s="49" t="s">
        <v>47</v>
      </c>
      <c r="D76" s="49" t="s">
        <v>23</v>
      </c>
      <c r="E76" s="26">
        <v>10</v>
      </c>
      <c r="F76" s="26">
        <v>6</v>
      </c>
      <c r="G76" s="26" t="s">
        <v>75</v>
      </c>
      <c r="H76" s="26">
        <f t="shared" si="7"/>
        <v>202</v>
      </c>
      <c r="I76" s="37">
        <v>802</v>
      </c>
      <c r="J76" s="21" t="s">
        <v>30</v>
      </c>
      <c r="K76" s="19"/>
      <c r="L76" s="26">
        <v>0</v>
      </c>
      <c r="M76" s="26">
        <v>0</v>
      </c>
      <c r="N76" s="26">
        <v>0</v>
      </c>
      <c r="O76" s="26">
        <v>0</v>
      </c>
      <c r="P76" s="26">
        <v>0</v>
      </c>
      <c r="Q76" s="26">
        <v>0</v>
      </c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49"/>
      <c r="AD76" s="49"/>
      <c r="AE76" s="49"/>
      <c r="AF76" s="49"/>
      <c r="AG76" s="49"/>
      <c r="AH76" s="22">
        <v>0</v>
      </c>
      <c r="AI76" s="37"/>
      <c r="AJ76" s="26">
        <v>0</v>
      </c>
      <c r="AK76" s="26">
        <v>0</v>
      </c>
      <c r="AL76" s="26">
        <v>0</v>
      </c>
      <c r="AM76" s="26">
        <v>0</v>
      </c>
      <c r="AN76" s="26">
        <v>0</v>
      </c>
      <c r="AO76" s="26">
        <v>0</v>
      </c>
      <c r="AP76" s="26"/>
      <c r="AQ76" s="38"/>
      <c r="AR76" s="38"/>
      <c r="AS76" s="38"/>
      <c r="AT76" s="49"/>
      <c r="AU76" s="37"/>
      <c r="AV76" s="49"/>
      <c r="AW76" s="49"/>
      <c r="AX76" s="50"/>
      <c r="AY76" s="26"/>
      <c r="AZ76" s="50"/>
      <c r="BA76" s="50"/>
      <c r="BB76" s="50"/>
      <c r="BC76" s="50"/>
      <c r="BD76" s="50"/>
      <c r="BE76" s="50"/>
      <c r="BF76" s="50"/>
      <c r="BG76" s="50"/>
      <c r="BH76" s="50"/>
      <c r="BI76" s="51"/>
      <c r="BJ76" s="37">
        <v>81.400000000000006</v>
      </c>
      <c r="BK76" s="26">
        <v>80.599999999999994</v>
      </c>
      <c r="BL76" s="26">
        <v>1014.5</v>
      </c>
      <c r="BM76" s="26">
        <v>1015.5</v>
      </c>
      <c r="BN76" s="26">
        <v>1</v>
      </c>
      <c r="BO76" s="26">
        <v>3</v>
      </c>
      <c r="BP76">
        <v>17</v>
      </c>
      <c r="BQ76" s="26">
        <v>1</v>
      </c>
      <c r="BR76" s="26" t="s">
        <v>44</v>
      </c>
      <c r="BS76" s="26">
        <v>1</v>
      </c>
      <c r="BZ76" s="43">
        <f t="shared" si="10"/>
        <v>0</v>
      </c>
      <c r="CA76" s="43">
        <f t="shared" si="11"/>
        <v>0</v>
      </c>
      <c r="CB76" s="43">
        <f t="shared" si="12"/>
        <v>0</v>
      </c>
      <c r="CC76" s="43">
        <f t="shared" si="13"/>
        <v>0</v>
      </c>
    </row>
    <row r="77" spans="1:81" s="17" customFormat="1" x14ac:dyDescent="0.25">
      <c r="A77" s="47">
        <v>42141</v>
      </c>
      <c r="B77" s="48" t="str">
        <f t="shared" si="6"/>
        <v>15137</v>
      </c>
      <c r="C77" s="49" t="s">
        <v>47</v>
      </c>
      <c r="D77" s="49" t="s">
        <v>23</v>
      </c>
      <c r="E77" s="26">
        <v>10</v>
      </c>
      <c r="F77" s="26">
        <v>7</v>
      </c>
      <c r="G77" s="26" t="s">
        <v>75</v>
      </c>
      <c r="H77" s="26">
        <f t="shared" si="7"/>
        <v>210</v>
      </c>
      <c r="I77" s="37">
        <v>810</v>
      </c>
      <c r="J77" s="21" t="s">
        <v>30</v>
      </c>
      <c r="K77" s="19"/>
      <c r="L77" s="26">
        <v>0</v>
      </c>
      <c r="M77" s="26">
        <v>0</v>
      </c>
      <c r="N77" s="26">
        <v>0</v>
      </c>
      <c r="O77" s="26">
        <v>0</v>
      </c>
      <c r="P77" s="26">
        <v>0</v>
      </c>
      <c r="Q77" s="26">
        <v>0</v>
      </c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49"/>
      <c r="AD77" s="49"/>
      <c r="AE77" s="49"/>
      <c r="AF77" s="49"/>
      <c r="AG77" s="49"/>
      <c r="AH77" s="22">
        <v>0</v>
      </c>
      <c r="AI77" s="37"/>
      <c r="AJ77" s="26">
        <v>0</v>
      </c>
      <c r="AK77" s="26">
        <v>0</v>
      </c>
      <c r="AL77" s="26">
        <v>0</v>
      </c>
      <c r="AM77" s="26">
        <v>0</v>
      </c>
      <c r="AN77" s="26">
        <v>0</v>
      </c>
      <c r="AO77" s="26">
        <v>0</v>
      </c>
      <c r="AP77" s="26"/>
      <c r="AQ77" s="38"/>
      <c r="AR77" s="38"/>
      <c r="AS77" s="38"/>
      <c r="AT77" s="49"/>
      <c r="AU77" s="37"/>
      <c r="AV77" s="49"/>
      <c r="AW77" s="49"/>
      <c r="AX77" s="50"/>
      <c r="AY77" s="26"/>
      <c r="AZ77" s="50"/>
      <c r="BA77" s="50"/>
      <c r="BB77" s="50"/>
      <c r="BC77" s="50"/>
      <c r="BD77" s="50"/>
      <c r="BE77" s="50"/>
      <c r="BF77" s="50"/>
      <c r="BG77" s="50"/>
      <c r="BH77" s="50"/>
      <c r="BI77" s="51"/>
      <c r="BJ77" s="37">
        <v>81.400000000000006</v>
      </c>
      <c r="BK77" s="26">
        <v>80.599999999999994</v>
      </c>
      <c r="BL77" s="26">
        <v>1014.5</v>
      </c>
      <c r="BM77" s="26">
        <v>1015.5</v>
      </c>
      <c r="BN77" s="26">
        <v>1</v>
      </c>
      <c r="BO77" s="26">
        <v>3</v>
      </c>
      <c r="BP77">
        <v>19</v>
      </c>
      <c r="BQ77" s="26">
        <v>1</v>
      </c>
      <c r="BR77" s="26" t="s">
        <v>44</v>
      </c>
      <c r="BS77" s="26">
        <v>1</v>
      </c>
      <c r="BZ77" s="43">
        <f t="shared" si="10"/>
        <v>0</v>
      </c>
      <c r="CA77" s="43">
        <f t="shared" si="11"/>
        <v>0</v>
      </c>
      <c r="CB77" s="43">
        <f t="shared" si="12"/>
        <v>0</v>
      </c>
      <c r="CC77" s="43">
        <f t="shared" si="13"/>
        <v>0</v>
      </c>
    </row>
    <row r="78" spans="1:81" s="71" customFormat="1" x14ac:dyDescent="0.25">
      <c r="A78" s="55">
        <v>42099</v>
      </c>
      <c r="B78" s="56" t="str">
        <f t="shared" si="6"/>
        <v>15095</v>
      </c>
      <c r="C78" s="57" t="s">
        <v>47</v>
      </c>
      <c r="D78" s="57" t="s">
        <v>23</v>
      </c>
      <c r="E78" s="58">
        <v>11</v>
      </c>
      <c r="F78" s="58">
        <v>1</v>
      </c>
      <c r="G78" s="58" t="s">
        <v>27</v>
      </c>
      <c r="H78" s="58">
        <f t="shared" ref="H78:H100" si="14">I78-600</f>
        <v>47</v>
      </c>
      <c r="I78" s="59">
        <v>647</v>
      </c>
      <c r="J78" s="61" t="s">
        <v>30</v>
      </c>
      <c r="K78" s="59"/>
      <c r="L78" s="58">
        <v>0</v>
      </c>
      <c r="M78" s="58">
        <v>0</v>
      </c>
      <c r="N78" s="58">
        <v>0</v>
      </c>
      <c r="O78" s="58">
        <v>0</v>
      </c>
      <c r="P78" s="58">
        <v>0</v>
      </c>
      <c r="Q78" s="58">
        <v>0</v>
      </c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7"/>
      <c r="AD78" s="57"/>
      <c r="AE78" s="57"/>
      <c r="AF78" s="57"/>
      <c r="AG78" s="57"/>
      <c r="AH78" s="61">
        <v>0</v>
      </c>
      <c r="AI78" s="59"/>
      <c r="AJ78" s="58">
        <v>0</v>
      </c>
      <c r="AK78" s="58">
        <v>0</v>
      </c>
      <c r="AL78" s="58">
        <v>0</v>
      </c>
      <c r="AM78" s="58">
        <v>0</v>
      </c>
      <c r="AN78" s="58">
        <v>0</v>
      </c>
      <c r="AO78" s="58">
        <v>0</v>
      </c>
      <c r="AP78" s="58"/>
      <c r="AQ78" s="57"/>
      <c r="AR78" s="57"/>
      <c r="AS78" s="57"/>
      <c r="AT78" s="57"/>
      <c r="AU78" s="59"/>
      <c r="AV78" s="57"/>
      <c r="AW78" s="57"/>
      <c r="AX78" s="62"/>
      <c r="AY78" s="58"/>
      <c r="AZ78" s="62"/>
      <c r="BA78" s="62"/>
      <c r="BB78" s="62"/>
      <c r="BC78" s="62"/>
      <c r="BD78" s="62"/>
      <c r="BE78" s="62"/>
      <c r="BF78" s="62"/>
      <c r="BG78" s="62"/>
      <c r="BH78" s="62"/>
      <c r="BI78" s="63"/>
      <c r="BJ78" s="59">
        <v>66.8</v>
      </c>
      <c r="BK78" s="58">
        <v>65.400000000000006</v>
      </c>
      <c r="BL78" s="58">
        <v>1018.5</v>
      </c>
      <c r="BM78" s="58">
        <v>1018.8</v>
      </c>
      <c r="BN78" s="58">
        <v>0</v>
      </c>
      <c r="BO78" s="58">
        <v>2</v>
      </c>
      <c r="BP78">
        <v>2.8</v>
      </c>
      <c r="BQ78" s="58">
        <v>2</v>
      </c>
      <c r="BR78" s="58" t="s">
        <v>44</v>
      </c>
      <c r="BS78" s="58">
        <v>14</v>
      </c>
      <c r="BT78" s="75"/>
      <c r="BU78" s="70"/>
      <c r="BV78" s="69"/>
      <c r="BW78" s="76"/>
      <c r="BX78" s="76"/>
      <c r="BZ78" s="67">
        <f t="shared" si="10"/>
        <v>0</v>
      </c>
      <c r="CA78" s="67">
        <f t="shared" si="11"/>
        <v>0</v>
      </c>
      <c r="CB78" s="67">
        <f t="shared" si="12"/>
        <v>0</v>
      </c>
      <c r="CC78" s="67">
        <f t="shared" si="13"/>
        <v>0</v>
      </c>
    </row>
    <row r="79" spans="1:81" x14ac:dyDescent="0.25">
      <c r="A79" s="47">
        <v>42099</v>
      </c>
      <c r="B79" s="48" t="str">
        <f t="shared" si="6"/>
        <v>15095</v>
      </c>
      <c r="C79" s="49" t="s">
        <v>47</v>
      </c>
      <c r="D79" s="49" t="s">
        <v>23</v>
      </c>
      <c r="E79" s="26">
        <v>11</v>
      </c>
      <c r="F79" s="26">
        <v>2</v>
      </c>
      <c r="G79" s="26" t="s">
        <v>27</v>
      </c>
      <c r="H79" s="26">
        <f t="shared" si="14"/>
        <v>109</v>
      </c>
      <c r="I79" s="37">
        <v>709</v>
      </c>
      <c r="J79" s="22" t="s">
        <v>30</v>
      </c>
      <c r="K79" s="19"/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9"/>
      <c r="AD79" s="49"/>
      <c r="AE79" s="49"/>
      <c r="AF79" s="49"/>
      <c r="AG79" s="49"/>
      <c r="AH79" s="22">
        <v>0</v>
      </c>
      <c r="AI79" s="37"/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40"/>
      <c r="AQ79" s="38"/>
      <c r="AR79" s="38"/>
      <c r="AS79" s="38"/>
      <c r="AT79" s="49"/>
      <c r="AU79" s="37"/>
      <c r="AV79" s="49"/>
      <c r="AW79" s="49"/>
      <c r="AX79" s="50"/>
      <c r="AY79" s="26"/>
      <c r="AZ79" s="50"/>
      <c r="BA79" s="50"/>
      <c r="BB79" s="50"/>
      <c r="BC79" s="50"/>
      <c r="BD79" s="50"/>
      <c r="BE79" s="50"/>
      <c r="BF79" s="50"/>
      <c r="BG79" s="50"/>
      <c r="BH79" s="50"/>
      <c r="BI79" s="51"/>
      <c r="BJ79" s="37">
        <v>66.8</v>
      </c>
      <c r="BK79" s="26">
        <v>65.400000000000006</v>
      </c>
      <c r="BL79" s="26">
        <v>1018.5</v>
      </c>
      <c r="BM79" s="26">
        <v>1018.8</v>
      </c>
      <c r="BN79" s="26">
        <v>0</v>
      </c>
      <c r="BO79" s="26">
        <v>2</v>
      </c>
      <c r="BP79">
        <v>4.8</v>
      </c>
      <c r="BQ79" s="26">
        <v>2</v>
      </c>
      <c r="BR79" s="26" t="s">
        <v>44</v>
      </c>
      <c r="BS79" s="26">
        <v>14</v>
      </c>
      <c r="BU79" s="32"/>
      <c r="BV79" s="27"/>
      <c r="BZ79" s="43">
        <f t="shared" si="10"/>
        <v>0</v>
      </c>
      <c r="CA79" s="43">
        <f t="shared" si="11"/>
        <v>0</v>
      </c>
      <c r="CB79" s="43">
        <f t="shared" si="12"/>
        <v>0</v>
      </c>
      <c r="CC79" s="43">
        <f t="shared" si="13"/>
        <v>0</v>
      </c>
    </row>
    <row r="80" spans="1:81" x14ac:dyDescent="0.25">
      <c r="A80" s="47">
        <v>42099</v>
      </c>
      <c r="B80" s="48" t="str">
        <f t="shared" si="6"/>
        <v>15095</v>
      </c>
      <c r="C80" s="49" t="s">
        <v>47</v>
      </c>
      <c r="D80" s="49" t="s">
        <v>23</v>
      </c>
      <c r="E80" s="26">
        <v>11</v>
      </c>
      <c r="F80" s="26">
        <v>3</v>
      </c>
      <c r="G80" s="26" t="s">
        <v>27</v>
      </c>
      <c r="H80" s="26">
        <f t="shared" si="14"/>
        <v>122</v>
      </c>
      <c r="I80" s="37">
        <v>722</v>
      </c>
      <c r="J80" s="22" t="s">
        <v>30</v>
      </c>
      <c r="K80" s="19"/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9"/>
      <c r="AD80" s="49"/>
      <c r="AE80" s="49"/>
      <c r="AF80" s="49"/>
      <c r="AG80" s="49"/>
      <c r="AH80" s="22">
        <v>0</v>
      </c>
      <c r="AI80" s="37"/>
      <c r="AJ80" s="26">
        <v>0</v>
      </c>
      <c r="AK80" s="26">
        <v>0</v>
      </c>
      <c r="AL80" s="26">
        <v>0</v>
      </c>
      <c r="AM80" s="26">
        <v>0</v>
      </c>
      <c r="AN80" s="26">
        <v>0</v>
      </c>
      <c r="AO80" s="26">
        <v>0</v>
      </c>
      <c r="AP80" s="40"/>
      <c r="AQ80" s="38"/>
      <c r="AR80" s="38"/>
      <c r="AS80" s="38"/>
      <c r="AT80" s="49"/>
      <c r="AU80" s="37"/>
      <c r="AV80" s="49"/>
      <c r="AW80" s="49"/>
      <c r="AX80" s="50"/>
      <c r="AY80" s="26"/>
      <c r="AZ80" s="50"/>
      <c r="BA80" s="50"/>
      <c r="BB80" s="50"/>
      <c r="BC80" s="50"/>
      <c r="BD80" s="50"/>
      <c r="BE80" s="50"/>
      <c r="BF80" s="50"/>
      <c r="BG80" s="50"/>
      <c r="BH80" s="50"/>
      <c r="BI80" s="51"/>
      <c r="BJ80" s="37">
        <v>66.8</v>
      </c>
      <c r="BK80" s="26">
        <v>65.400000000000006</v>
      </c>
      <c r="BL80" s="26">
        <v>1018.5</v>
      </c>
      <c r="BM80" s="26">
        <v>1018.8</v>
      </c>
      <c r="BN80" s="26">
        <v>0</v>
      </c>
      <c r="BO80" s="26">
        <v>2</v>
      </c>
      <c r="BP80">
        <v>4.2</v>
      </c>
      <c r="BQ80" s="26">
        <v>2</v>
      </c>
      <c r="BR80" s="26" t="s">
        <v>44</v>
      </c>
      <c r="BS80" s="26">
        <v>14</v>
      </c>
      <c r="BU80" s="32"/>
      <c r="BV80" s="27"/>
      <c r="BZ80" s="43">
        <f t="shared" si="10"/>
        <v>0</v>
      </c>
      <c r="CA80" s="43">
        <f t="shared" si="11"/>
        <v>0</v>
      </c>
      <c r="CB80" s="43">
        <f t="shared" si="12"/>
        <v>0</v>
      </c>
      <c r="CC80" s="43">
        <f t="shared" si="13"/>
        <v>0</v>
      </c>
    </row>
    <row r="81" spans="1:81" x14ac:dyDescent="0.25">
      <c r="A81" s="47">
        <v>42099</v>
      </c>
      <c r="B81" s="48" t="str">
        <f t="shared" si="6"/>
        <v>15095</v>
      </c>
      <c r="C81" s="49" t="s">
        <v>47</v>
      </c>
      <c r="D81" s="49" t="s">
        <v>23</v>
      </c>
      <c r="E81" s="26">
        <v>11</v>
      </c>
      <c r="F81" s="26">
        <v>4</v>
      </c>
      <c r="G81" s="26" t="s">
        <v>27</v>
      </c>
      <c r="H81" s="26">
        <f t="shared" si="14"/>
        <v>147</v>
      </c>
      <c r="I81" s="37">
        <v>747</v>
      </c>
      <c r="J81" s="22" t="s">
        <v>30</v>
      </c>
      <c r="K81" s="19"/>
      <c r="L81" s="26">
        <v>0</v>
      </c>
      <c r="M81" s="26">
        <v>0</v>
      </c>
      <c r="N81" s="26">
        <v>0</v>
      </c>
      <c r="O81" s="26">
        <v>0</v>
      </c>
      <c r="P81" s="26">
        <v>0</v>
      </c>
      <c r="Q81" s="26">
        <v>0</v>
      </c>
      <c r="R81" s="2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9"/>
      <c r="AD81" s="49"/>
      <c r="AE81" s="49"/>
      <c r="AF81" s="49"/>
      <c r="AG81" s="49"/>
      <c r="AH81" s="22">
        <v>0</v>
      </c>
      <c r="AI81" s="37"/>
      <c r="AJ81" s="26">
        <v>0</v>
      </c>
      <c r="AK81" s="26">
        <v>0</v>
      </c>
      <c r="AL81" s="26">
        <v>0</v>
      </c>
      <c r="AM81" s="26">
        <v>1</v>
      </c>
      <c r="AN81" s="26">
        <v>1</v>
      </c>
      <c r="AO81" s="26">
        <v>0</v>
      </c>
      <c r="AP81" s="40" t="s">
        <v>52</v>
      </c>
      <c r="AQ81" s="38" t="s">
        <v>37</v>
      </c>
      <c r="AR81" s="38" t="s">
        <v>52</v>
      </c>
      <c r="AS81" s="38"/>
      <c r="AT81" s="49" t="s">
        <v>69</v>
      </c>
      <c r="AU81" s="37" t="s">
        <v>62</v>
      </c>
      <c r="AV81" s="49">
        <v>130</v>
      </c>
      <c r="AW81" s="49"/>
      <c r="AX81" s="50"/>
      <c r="AY81" s="26"/>
      <c r="AZ81" s="50"/>
      <c r="BA81" s="50"/>
      <c r="BB81" s="50"/>
      <c r="BC81" s="50"/>
      <c r="BD81" s="50"/>
      <c r="BE81" s="50"/>
      <c r="BF81" s="50"/>
      <c r="BG81" s="50"/>
      <c r="BH81" s="50"/>
      <c r="BI81" s="51">
        <v>1</v>
      </c>
      <c r="BJ81" s="37">
        <v>66.8</v>
      </c>
      <c r="BK81" s="26">
        <v>65.400000000000006</v>
      </c>
      <c r="BL81" s="26">
        <v>1018.5</v>
      </c>
      <c r="BM81" s="26">
        <v>1018.8</v>
      </c>
      <c r="BN81" s="26">
        <v>0</v>
      </c>
      <c r="BO81" s="26">
        <v>2</v>
      </c>
      <c r="BP81">
        <v>5</v>
      </c>
      <c r="BQ81" s="26">
        <v>5</v>
      </c>
      <c r="BR81" s="26" t="s">
        <v>44</v>
      </c>
      <c r="BS81" s="26">
        <v>14</v>
      </c>
      <c r="BU81" s="32"/>
      <c r="BV81" s="27"/>
      <c r="BZ81" s="43">
        <f t="shared" si="10"/>
        <v>0</v>
      </c>
      <c r="CA81" s="43">
        <f t="shared" si="11"/>
        <v>0</v>
      </c>
      <c r="CB81" s="43">
        <f t="shared" si="12"/>
        <v>0</v>
      </c>
      <c r="CC81" s="43">
        <f t="shared" si="13"/>
        <v>0</v>
      </c>
    </row>
    <row r="82" spans="1:81" x14ac:dyDescent="0.25">
      <c r="A82" s="47">
        <v>42099</v>
      </c>
      <c r="B82" s="48" t="str">
        <f t="shared" si="6"/>
        <v>15095</v>
      </c>
      <c r="C82" s="49" t="s">
        <v>47</v>
      </c>
      <c r="D82" s="49" t="s">
        <v>23</v>
      </c>
      <c r="E82" s="26">
        <v>11</v>
      </c>
      <c r="F82" s="26">
        <v>5</v>
      </c>
      <c r="G82" s="26" t="s">
        <v>27</v>
      </c>
      <c r="H82" s="26">
        <f t="shared" si="14"/>
        <v>154</v>
      </c>
      <c r="I82" s="37">
        <v>754</v>
      </c>
      <c r="J82" s="22" t="s">
        <v>30</v>
      </c>
      <c r="K82" s="19"/>
      <c r="L82" s="26">
        <v>0</v>
      </c>
      <c r="M82" s="26">
        <v>0</v>
      </c>
      <c r="N82" s="26">
        <v>0</v>
      </c>
      <c r="O82" s="26">
        <v>0</v>
      </c>
      <c r="P82" s="26">
        <v>0</v>
      </c>
      <c r="Q82" s="26">
        <v>0</v>
      </c>
      <c r="R82" s="2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9"/>
      <c r="AD82" s="49"/>
      <c r="AE82" s="49"/>
      <c r="AF82" s="49"/>
      <c r="AG82" s="49"/>
      <c r="AH82" s="22">
        <v>0</v>
      </c>
      <c r="AI82" s="37"/>
      <c r="AJ82" s="42" t="s">
        <v>73</v>
      </c>
      <c r="AK82" s="42" t="s">
        <v>73</v>
      </c>
      <c r="AL82" s="42" t="s">
        <v>73</v>
      </c>
      <c r="AM82" s="42" t="s">
        <v>73</v>
      </c>
      <c r="AN82" s="42" t="s">
        <v>73</v>
      </c>
      <c r="AO82" s="42" t="s">
        <v>73</v>
      </c>
      <c r="AP82" s="40" t="s">
        <v>52</v>
      </c>
      <c r="AQ82" s="40" t="s">
        <v>52</v>
      </c>
      <c r="AR82" s="40" t="s">
        <v>52</v>
      </c>
      <c r="AS82" s="38"/>
      <c r="AT82" s="40" t="s">
        <v>24</v>
      </c>
      <c r="AU82" s="37" t="s">
        <v>55</v>
      </c>
      <c r="AV82" s="49">
        <v>95</v>
      </c>
      <c r="AW82" s="49"/>
      <c r="AX82" s="50" t="s">
        <v>69</v>
      </c>
      <c r="AY82" s="42" t="s">
        <v>74</v>
      </c>
      <c r="AZ82" s="53" t="s">
        <v>53</v>
      </c>
      <c r="BA82" s="50"/>
      <c r="BB82" s="50" t="s">
        <v>69</v>
      </c>
      <c r="BC82" s="50" t="s">
        <v>47</v>
      </c>
      <c r="BD82" s="50">
        <v>180</v>
      </c>
      <c r="BE82" s="50"/>
      <c r="BF82" s="50" t="s">
        <v>69</v>
      </c>
      <c r="BG82" s="50" t="s">
        <v>47</v>
      </c>
      <c r="BH82" s="50">
        <v>165</v>
      </c>
      <c r="BI82" s="51">
        <v>4</v>
      </c>
      <c r="BJ82" s="37">
        <v>66.8</v>
      </c>
      <c r="BK82" s="26">
        <v>65.400000000000006</v>
      </c>
      <c r="BL82" s="26">
        <v>1018.5</v>
      </c>
      <c r="BM82" s="26">
        <v>1018.8</v>
      </c>
      <c r="BN82" s="26">
        <v>0</v>
      </c>
      <c r="BO82" s="26">
        <v>2</v>
      </c>
      <c r="BP82">
        <v>3</v>
      </c>
      <c r="BQ82" s="26">
        <v>2</v>
      </c>
      <c r="BR82" s="26" t="s">
        <v>44</v>
      </c>
      <c r="BS82" s="26">
        <v>14</v>
      </c>
      <c r="BU82" s="32"/>
      <c r="BV82" s="27"/>
      <c r="BZ82" s="43">
        <f t="shared" si="10"/>
        <v>0</v>
      </c>
      <c r="CA82" s="43">
        <f t="shared" si="11"/>
        <v>0</v>
      </c>
      <c r="CB82" s="43">
        <f t="shared" si="12"/>
        <v>0</v>
      </c>
      <c r="CC82" s="43">
        <f t="shared" si="13"/>
        <v>0</v>
      </c>
    </row>
    <row r="83" spans="1:81" x14ac:dyDescent="0.25">
      <c r="A83" s="47">
        <v>42099</v>
      </c>
      <c r="B83" s="48" t="str">
        <f t="shared" si="6"/>
        <v>15095</v>
      </c>
      <c r="C83" s="49" t="s">
        <v>47</v>
      </c>
      <c r="D83" s="49" t="s">
        <v>21</v>
      </c>
      <c r="E83" s="26">
        <v>11</v>
      </c>
      <c r="F83" s="26">
        <v>6</v>
      </c>
      <c r="G83" s="26" t="s">
        <v>27</v>
      </c>
      <c r="H83" s="26">
        <f t="shared" si="14"/>
        <v>40</v>
      </c>
      <c r="I83" s="37">
        <v>640</v>
      </c>
      <c r="J83" s="21" t="s">
        <v>30</v>
      </c>
      <c r="K83" s="19"/>
      <c r="L83" s="26">
        <v>0</v>
      </c>
      <c r="M83" s="26">
        <v>0</v>
      </c>
      <c r="N83" s="26">
        <v>0</v>
      </c>
      <c r="O83" s="26">
        <v>0</v>
      </c>
      <c r="P83" s="26">
        <v>0</v>
      </c>
      <c r="Q83" s="26">
        <v>0</v>
      </c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49"/>
      <c r="AD83" s="49"/>
      <c r="AE83" s="49"/>
      <c r="AF83" s="49"/>
      <c r="AG83" s="49"/>
      <c r="AH83" s="22">
        <v>0</v>
      </c>
      <c r="AI83" s="37"/>
      <c r="AJ83" s="26">
        <v>0</v>
      </c>
      <c r="AK83" s="26">
        <v>0</v>
      </c>
      <c r="AL83" s="26">
        <v>0</v>
      </c>
      <c r="AM83" s="26">
        <v>0</v>
      </c>
      <c r="AN83" s="26">
        <v>0</v>
      </c>
      <c r="AO83" s="26">
        <v>0</v>
      </c>
      <c r="AP83" s="26" t="s">
        <v>52</v>
      </c>
      <c r="AQ83" s="38" t="s">
        <v>37</v>
      </c>
      <c r="AR83" s="38" t="s">
        <v>52</v>
      </c>
      <c r="AS83" s="38"/>
      <c r="AT83" s="38" t="s">
        <v>24</v>
      </c>
      <c r="AU83" s="37" t="s">
        <v>55</v>
      </c>
      <c r="AV83" s="49">
        <v>160</v>
      </c>
      <c r="AW83" s="49"/>
      <c r="AX83" s="50"/>
      <c r="AY83" s="26"/>
      <c r="AZ83" s="50"/>
      <c r="BA83" s="50"/>
      <c r="BB83" s="50"/>
      <c r="BC83" s="50"/>
      <c r="BD83" s="50"/>
      <c r="BE83" s="50"/>
      <c r="BF83" s="50"/>
      <c r="BG83" s="50"/>
      <c r="BH83" s="50"/>
      <c r="BI83" s="51">
        <v>1</v>
      </c>
      <c r="BJ83" s="37">
        <v>20.6</v>
      </c>
      <c r="BK83" s="26">
        <v>17.8</v>
      </c>
      <c r="BL83" s="26">
        <v>1017.5</v>
      </c>
      <c r="BM83" s="26">
        <v>1017.9</v>
      </c>
      <c r="BN83" s="26">
        <v>0</v>
      </c>
      <c r="BO83" s="26">
        <v>1</v>
      </c>
      <c r="BP83">
        <v>1.1000000000000001</v>
      </c>
      <c r="BQ83" s="26">
        <v>1</v>
      </c>
      <c r="BR83" s="26" t="s">
        <v>44</v>
      </c>
      <c r="BS83" s="26">
        <v>14</v>
      </c>
      <c r="BU83" s="32"/>
      <c r="BV83" s="27"/>
      <c r="BZ83" s="43">
        <f t="shared" si="10"/>
        <v>0</v>
      </c>
      <c r="CA83" s="43">
        <f t="shared" si="11"/>
        <v>0</v>
      </c>
      <c r="CB83" s="43">
        <f t="shared" si="12"/>
        <v>0</v>
      </c>
      <c r="CC83" s="43">
        <f t="shared" si="13"/>
        <v>0</v>
      </c>
    </row>
    <row r="84" spans="1:81" x14ac:dyDescent="0.25">
      <c r="A84" s="47">
        <v>42099</v>
      </c>
      <c r="B84" s="48" t="str">
        <f t="shared" si="6"/>
        <v>15095</v>
      </c>
      <c r="C84" s="49" t="s">
        <v>47</v>
      </c>
      <c r="D84" s="49" t="s">
        <v>21</v>
      </c>
      <c r="E84" s="26">
        <v>11</v>
      </c>
      <c r="F84" s="26">
        <v>7</v>
      </c>
      <c r="G84" s="26" t="s">
        <v>27</v>
      </c>
      <c r="H84" s="26">
        <f t="shared" si="14"/>
        <v>56</v>
      </c>
      <c r="I84" s="37">
        <v>656</v>
      </c>
      <c r="J84" s="21" t="s">
        <v>30</v>
      </c>
      <c r="K84" s="19"/>
      <c r="L84" s="26">
        <v>0</v>
      </c>
      <c r="M84" s="26">
        <v>0</v>
      </c>
      <c r="N84" s="26">
        <v>0</v>
      </c>
      <c r="O84" s="26">
        <v>0</v>
      </c>
      <c r="P84" s="26">
        <v>0</v>
      </c>
      <c r="Q84" s="26">
        <v>0</v>
      </c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49"/>
      <c r="AD84" s="49"/>
      <c r="AE84" s="49"/>
      <c r="AF84" s="49"/>
      <c r="AG84" s="49"/>
      <c r="AH84" s="22">
        <v>0</v>
      </c>
      <c r="AI84" s="37"/>
      <c r="AJ84" s="26">
        <v>0</v>
      </c>
      <c r="AK84" s="26">
        <v>0</v>
      </c>
      <c r="AL84" s="26">
        <v>0</v>
      </c>
      <c r="AM84" s="26">
        <v>0</v>
      </c>
      <c r="AN84" s="26">
        <v>0</v>
      </c>
      <c r="AO84" s="26">
        <v>0</v>
      </c>
      <c r="AP84" s="26"/>
      <c r="AQ84" s="38"/>
      <c r="AR84" s="38"/>
      <c r="AS84" s="38"/>
      <c r="AT84" s="49"/>
      <c r="AU84" s="37"/>
      <c r="AV84" s="49"/>
      <c r="AW84" s="49"/>
      <c r="AX84" s="50"/>
      <c r="AY84" s="26"/>
      <c r="AZ84" s="50"/>
      <c r="BA84" s="50"/>
      <c r="BB84" s="50"/>
      <c r="BC84" s="50"/>
      <c r="BD84" s="50"/>
      <c r="BE84" s="50"/>
      <c r="BF84" s="50"/>
      <c r="BG84" s="50"/>
      <c r="BH84" s="50"/>
      <c r="BI84" s="51"/>
      <c r="BJ84" s="37">
        <v>20.6</v>
      </c>
      <c r="BK84" s="26">
        <v>17.8</v>
      </c>
      <c r="BL84" s="26">
        <v>1017.5</v>
      </c>
      <c r="BM84" s="26">
        <v>1017.9</v>
      </c>
      <c r="BN84" s="26">
        <v>0</v>
      </c>
      <c r="BO84" s="26">
        <v>1</v>
      </c>
      <c r="BP84">
        <v>1</v>
      </c>
      <c r="BQ84" s="26">
        <v>1</v>
      </c>
      <c r="BR84" s="26" t="s">
        <v>44</v>
      </c>
      <c r="BS84" s="26">
        <v>14</v>
      </c>
      <c r="BU84" s="32"/>
      <c r="BV84" s="27"/>
      <c r="BZ84" s="43">
        <f t="shared" si="10"/>
        <v>0</v>
      </c>
      <c r="CA84" s="43">
        <f t="shared" si="11"/>
        <v>0</v>
      </c>
      <c r="CB84" s="43">
        <f t="shared" si="12"/>
        <v>0</v>
      </c>
      <c r="CC84" s="43">
        <f t="shared" si="13"/>
        <v>0</v>
      </c>
    </row>
    <row r="85" spans="1:81" s="71" customFormat="1" x14ac:dyDescent="0.25">
      <c r="A85" s="55">
        <v>42099</v>
      </c>
      <c r="B85" s="56" t="str">
        <f t="shared" si="6"/>
        <v>15095</v>
      </c>
      <c r="C85" s="57" t="s">
        <v>47</v>
      </c>
      <c r="D85" s="57" t="s">
        <v>21</v>
      </c>
      <c r="E85" s="58">
        <v>12</v>
      </c>
      <c r="F85" s="58">
        <v>1</v>
      </c>
      <c r="G85" s="58" t="s">
        <v>27</v>
      </c>
      <c r="H85" s="58">
        <f t="shared" si="14"/>
        <v>124</v>
      </c>
      <c r="I85" s="59">
        <v>724</v>
      </c>
      <c r="J85" s="60" t="s">
        <v>30</v>
      </c>
      <c r="K85" s="59"/>
      <c r="L85" s="58">
        <v>0</v>
      </c>
      <c r="M85" s="58">
        <v>0</v>
      </c>
      <c r="N85" s="58">
        <v>0</v>
      </c>
      <c r="O85" s="58">
        <v>0</v>
      </c>
      <c r="P85" s="58">
        <v>0</v>
      </c>
      <c r="Q85" s="58">
        <v>0</v>
      </c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7"/>
      <c r="AD85" s="57"/>
      <c r="AE85" s="57"/>
      <c r="AF85" s="57"/>
      <c r="AG85" s="57"/>
      <c r="AH85" s="61">
        <v>0</v>
      </c>
      <c r="AI85" s="59"/>
      <c r="AJ85" s="58">
        <v>0</v>
      </c>
      <c r="AK85" s="58">
        <v>0</v>
      </c>
      <c r="AL85" s="58">
        <v>0</v>
      </c>
      <c r="AM85" s="58">
        <v>0</v>
      </c>
      <c r="AN85" s="58">
        <v>0</v>
      </c>
      <c r="AO85" s="58">
        <v>0</v>
      </c>
      <c r="AP85" s="58"/>
      <c r="AQ85" s="57"/>
      <c r="AR85" s="57"/>
      <c r="AS85" s="57"/>
      <c r="AT85" s="57"/>
      <c r="AU85" s="59"/>
      <c r="AV85" s="57"/>
      <c r="AW85" s="57"/>
      <c r="AX85" s="62"/>
      <c r="AY85" s="58"/>
      <c r="AZ85" s="62"/>
      <c r="BA85" s="62"/>
      <c r="BB85" s="62"/>
      <c r="BC85" s="62"/>
      <c r="BD85" s="62"/>
      <c r="BE85" s="62"/>
      <c r="BF85" s="62"/>
      <c r="BG85" s="62"/>
      <c r="BH85" s="62"/>
      <c r="BI85" s="63"/>
      <c r="BJ85" s="59">
        <v>20.6</v>
      </c>
      <c r="BK85" s="58">
        <v>17.8</v>
      </c>
      <c r="BL85" s="58">
        <v>1017.5</v>
      </c>
      <c r="BM85" s="58">
        <v>1017.9</v>
      </c>
      <c r="BN85" s="58">
        <v>0</v>
      </c>
      <c r="BO85" s="58">
        <v>1</v>
      </c>
      <c r="BP85">
        <v>2.7</v>
      </c>
      <c r="BQ85" s="58">
        <v>1</v>
      </c>
      <c r="BR85" s="58" t="s">
        <v>44</v>
      </c>
      <c r="BS85" s="58">
        <v>14</v>
      </c>
      <c r="BT85" s="72"/>
      <c r="BU85" s="70"/>
      <c r="BV85" s="69"/>
      <c r="BZ85" s="67">
        <f t="shared" si="10"/>
        <v>0</v>
      </c>
      <c r="CA85" s="67">
        <f t="shared" si="11"/>
        <v>0</v>
      </c>
      <c r="CB85" s="67">
        <f t="shared" si="12"/>
        <v>0</v>
      </c>
      <c r="CC85" s="67">
        <f t="shared" si="13"/>
        <v>0</v>
      </c>
    </row>
    <row r="86" spans="1:81" x14ac:dyDescent="0.25">
      <c r="A86" s="47">
        <v>42099</v>
      </c>
      <c r="B86" s="48" t="str">
        <f t="shared" si="6"/>
        <v>15095</v>
      </c>
      <c r="C86" s="49" t="s">
        <v>47</v>
      </c>
      <c r="D86" s="49" t="s">
        <v>21</v>
      </c>
      <c r="E86" s="26">
        <v>12</v>
      </c>
      <c r="F86" s="26">
        <v>2</v>
      </c>
      <c r="G86" s="26" t="s">
        <v>27</v>
      </c>
      <c r="H86" s="26">
        <f t="shared" si="14"/>
        <v>110</v>
      </c>
      <c r="I86" s="37">
        <v>710</v>
      </c>
      <c r="J86" s="21" t="s">
        <v>30</v>
      </c>
      <c r="K86" s="19"/>
      <c r="L86" s="26">
        <v>0</v>
      </c>
      <c r="M86" s="26">
        <v>0</v>
      </c>
      <c r="N86" s="26">
        <v>0</v>
      </c>
      <c r="O86" s="26">
        <v>0</v>
      </c>
      <c r="P86" s="26">
        <v>0</v>
      </c>
      <c r="Q86" s="26">
        <v>0</v>
      </c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49"/>
      <c r="AD86" s="49"/>
      <c r="AE86" s="49"/>
      <c r="AF86" s="49"/>
      <c r="AG86" s="49"/>
      <c r="AH86" s="22">
        <v>0</v>
      </c>
      <c r="AI86" s="37"/>
      <c r="AJ86" s="26">
        <v>0</v>
      </c>
      <c r="AK86" s="26">
        <v>0</v>
      </c>
      <c r="AL86" s="26">
        <v>0</v>
      </c>
      <c r="AM86" s="26">
        <v>0</v>
      </c>
      <c r="AN86" s="26">
        <v>0</v>
      </c>
      <c r="AO86" s="26">
        <v>0</v>
      </c>
      <c r="AP86" s="26"/>
      <c r="AQ86" s="38"/>
      <c r="AR86" s="38"/>
      <c r="AS86" s="38"/>
      <c r="AT86" s="49"/>
      <c r="AU86" s="37"/>
      <c r="AV86" s="49"/>
      <c r="AW86" s="49"/>
      <c r="AX86" s="50"/>
      <c r="AY86" s="26"/>
      <c r="AZ86" s="50"/>
      <c r="BA86" s="50"/>
      <c r="BB86" s="50"/>
      <c r="BC86" s="50"/>
      <c r="BD86" s="50"/>
      <c r="BE86" s="50"/>
      <c r="BF86" s="50"/>
      <c r="BG86" s="50"/>
      <c r="BH86" s="50"/>
      <c r="BI86" s="51"/>
      <c r="BJ86" s="37">
        <v>20.6</v>
      </c>
      <c r="BK86" s="26">
        <v>17.8</v>
      </c>
      <c r="BL86" s="26">
        <v>1017.5</v>
      </c>
      <c r="BM86" s="26">
        <v>1017.9</v>
      </c>
      <c r="BN86" s="26">
        <v>0</v>
      </c>
      <c r="BO86" s="26">
        <v>1</v>
      </c>
      <c r="BP86">
        <v>5.0999999999999996</v>
      </c>
      <c r="BQ86" s="26">
        <v>1</v>
      </c>
      <c r="BR86" s="26" t="s">
        <v>44</v>
      </c>
      <c r="BS86" s="26">
        <v>14</v>
      </c>
      <c r="BU86" s="32"/>
      <c r="BV86" s="27"/>
      <c r="BZ86" s="43">
        <f t="shared" si="10"/>
        <v>0</v>
      </c>
      <c r="CA86" s="43">
        <f t="shared" si="11"/>
        <v>0</v>
      </c>
      <c r="CB86" s="43">
        <f t="shared" si="12"/>
        <v>0</v>
      </c>
      <c r="CC86" s="43">
        <f t="shared" si="13"/>
        <v>0</v>
      </c>
    </row>
    <row r="87" spans="1:81" x14ac:dyDescent="0.25">
      <c r="A87" s="47">
        <v>42099</v>
      </c>
      <c r="B87" s="48" t="str">
        <f t="shared" si="6"/>
        <v>15095</v>
      </c>
      <c r="C87" s="49" t="s">
        <v>47</v>
      </c>
      <c r="D87" s="49" t="s">
        <v>21</v>
      </c>
      <c r="E87" s="26">
        <v>12</v>
      </c>
      <c r="F87" s="26">
        <v>3</v>
      </c>
      <c r="G87" s="26" t="s">
        <v>27</v>
      </c>
      <c r="H87" s="26">
        <f t="shared" si="14"/>
        <v>149</v>
      </c>
      <c r="I87" s="37">
        <v>749</v>
      </c>
      <c r="J87" s="21" t="s">
        <v>30</v>
      </c>
      <c r="K87" s="19"/>
      <c r="L87" s="26">
        <v>0</v>
      </c>
      <c r="M87" s="26">
        <v>0</v>
      </c>
      <c r="N87" s="26">
        <v>1</v>
      </c>
      <c r="O87" s="26">
        <v>0</v>
      </c>
      <c r="P87" s="26">
        <v>0</v>
      </c>
      <c r="Q87" s="26">
        <v>0</v>
      </c>
      <c r="R87" s="26" t="s">
        <v>52</v>
      </c>
      <c r="S87" s="26" t="s">
        <v>52</v>
      </c>
      <c r="T87" s="26" t="s">
        <v>52</v>
      </c>
      <c r="U87" s="26"/>
      <c r="V87" s="26" t="s">
        <v>24</v>
      </c>
      <c r="W87" s="26" t="s">
        <v>19</v>
      </c>
      <c r="X87" s="26">
        <v>315</v>
      </c>
      <c r="Y87" s="26"/>
      <c r="Z87" s="26"/>
      <c r="AA87" s="26"/>
      <c r="AB87" s="26"/>
      <c r="AC87" s="49"/>
      <c r="AD87" s="49"/>
      <c r="AE87" s="49"/>
      <c r="AF87" s="49"/>
      <c r="AG87" s="49"/>
      <c r="AH87" s="22">
        <v>1</v>
      </c>
      <c r="AI87" s="37"/>
      <c r="AJ87" s="26">
        <v>0</v>
      </c>
      <c r="AK87" s="26">
        <v>0</v>
      </c>
      <c r="AL87" s="26">
        <v>0</v>
      </c>
      <c r="AM87" s="26">
        <v>0</v>
      </c>
      <c r="AN87" s="26">
        <v>0</v>
      </c>
      <c r="AO87" s="26">
        <v>0</v>
      </c>
      <c r="AP87" s="26"/>
      <c r="AQ87" s="38"/>
      <c r="AR87" s="38"/>
      <c r="AS87" s="38"/>
      <c r="AT87" s="49"/>
      <c r="AU87" s="37"/>
      <c r="AV87" s="49"/>
      <c r="AW87" s="49"/>
      <c r="AX87" s="50"/>
      <c r="AY87" s="26"/>
      <c r="AZ87" s="50"/>
      <c r="BA87" s="50"/>
      <c r="BB87" s="50"/>
      <c r="BC87" s="50"/>
      <c r="BD87" s="50"/>
      <c r="BE87" s="50"/>
      <c r="BF87" s="50"/>
      <c r="BG87" s="50"/>
      <c r="BH87" s="50"/>
      <c r="BI87" s="51"/>
      <c r="BJ87" s="37">
        <v>20.6</v>
      </c>
      <c r="BK87" s="26">
        <v>17.8</v>
      </c>
      <c r="BL87" s="26">
        <v>1017.5</v>
      </c>
      <c r="BM87" s="26">
        <v>1017.9</v>
      </c>
      <c r="BN87" s="26">
        <v>0</v>
      </c>
      <c r="BO87" s="26">
        <v>1</v>
      </c>
      <c r="BP87">
        <v>2.7</v>
      </c>
      <c r="BQ87" s="26">
        <v>1</v>
      </c>
      <c r="BR87" s="26" t="s">
        <v>44</v>
      </c>
      <c r="BS87" s="26">
        <v>14</v>
      </c>
      <c r="BU87" s="32"/>
      <c r="BV87" s="27"/>
      <c r="BZ87" s="43">
        <f t="shared" si="10"/>
        <v>0</v>
      </c>
      <c r="CA87" s="43">
        <f t="shared" si="11"/>
        <v>0</v>
      </c>
      <c r="CB87" s="43">
        <f t="shared" si="12"/>
        <v>0</v>
      </c>
      <c r="CC87" s="43">
        <f t="shared" si="13"/>
        <v>1</v>
      </c>
    </row>
    <row r="88" spans="1:81" x14ac:dyDescent="0.25">
      <c r="A88" s="47">
        <v>42099</v>
      </c>
      <c r="B88" s="48" t="str">
        <f t="shared" si="6"/>
        <v>15095</v>
      </c>
      <c r="C88" s="49" t="s">
        <v>47</v>
      </c>
      <c r="D88" s="49" t="s">
        <v>21</v>
      </c>
      <c r="E88" s="26">
        <v>12</v>
      </c>
      <c r="F88" s="26">
        <v>4</v>
      </c>
      <c r="G88" s="26" t="s">
        <v>27</v>
      </c>
      <c r="H88" s="26">
        <f t="shared" si="14"/>
        <v>211</v>
      </c>
      <c r="I88" s="37">
        <v>811</v>
      </c>
      <c r="J88" s="21" t="s">
        <v>30</v>
      </c>
      <c r="K88" s="19"/>
      <c r="L88" s="26">
        <v>0</v>
      </c>
      <c r="M88" s="26">
        <v>0</v>
      </c>
      <c r="N88" s="26">
        <v>0</v>
      </c>
      <c r="O88" s="26">
        <v>0</v>
      </c>
      <c r="P88" s="26">
        <v>0</v>
      </c>
      <c r="Q88" s="26">
        <v>0</v>
      </c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49"/>
      <c r="AD88" s="49"/>
      <c r="AE88" s="49"/>
      <c r="AF88" s="49"/>
      <c r="AG88" s="49"/>
      <c r="AH88" s="22">
        <v>0</v>
      </c>
      <c r="AI88" s="37"/>
      <c r="AJ88" s="26">
        <v>1</v>
      </c>
      <c r="AK88" s="26">
        <v>1</v>
      </c>
      <c r="AL88" s="26">
        <v>1</v>
      </c>
      <c r="AM88" s="26">
        <v>0</v>
      </c>
      <c r="AN88" s="26">
        <v>0</v>
      </c>
      <c r="AO88" s="26">
        <v>1</v>
      </c>
      <c r="AP88" s="26" t="s">
        <v>37</v>
      </c>
      <c r="AQ88" s="38" t="s">
        <v>52</v>
      </c>
      <c r="AR88" s="38" t="s">
        <v>52</v>
      </c>
      <c r="AS88" s="38"/>
      <c r="AT88" s="49" t="s">
        <v>24</v>
      </c>
      <c r="AU88" s="37" t="s">
        <v>55</v>
      </c>
      <c r="AV88" s="49">
        <v>122</v>
      </c>
      <c r="AW88" s="49"/>
      <c r="AX88" s="50" t="s">
        <v>24</v>
      </c>
      <c r="AY88" s="26" t="s">
        <v>55</v>
      </c>
      <c r="AZ88" s="50">
        <v>35</v>
      </c>
      <c r="BA88" s="50"/>
      <c r="BB88" s="50"/>
      <c r="BC88" s="50"/>
      <c r="BD88" s="50"/>
      <c r="BE88" s="50"/>
      <c r="BF88" s="50"/>
      <c r="BG88" s="50"/>
      <c r="BH88" s="50"/>
      <c r="BI88" s="51">
        <v>2</v>
      </c>
      <c r="BJ88" s="37">
        <v>20.6</v>
      </c>
      <c r="BK88" s="26">
        <v>17.8</v>
      </c>
      <c r="BL88" s="26">
        <v>1017.5</v>
      </c>
      <c r="BM88" s="26">
        <v>1017.9</v>
      </c>
      <c r="BN88" s="26">
        <v>0</v>
      </c>
      <c r="BO88" s="26">
        <v>1</v>
      </c>
      <c r="BP88">
        <v>4.0999999999999996</v>
      </c>
      <c r="BQ88" s="26">
        <v>2</v>
      </c>
      <c r="BR88" s="26" t="s">
        <v>44</v>
      </c>
      <c r="BS88" s="26">
        <v>14</v>
      </c>
      <c r="BU88" s="32"/>
      <c r="BV88" s="27"/>
      <c r="BZ88" s="43">
        <f t="shared" si="10"/>
        <v>0</v>
      </c>
      <c r="CA88" s="43">
        <f t="shared" si="11"/>
        <v>0</v>
      </c>
      <c r="CB88" s="43">
        <f t="shared" si="12"/>
        <v>0</v>
      </c>
      <c r="CC88" s="43">
        <f t="shared" si="13"/>
        <v>0</v>
      </c>
    </row>
    <row r="89" spans="1:81" x14ac:dyDescent="0.25">
      <c r="A89" s="47">
        <v>42099</v>
      </c>
      <c r="B89" s="48" t="str">
        <f t="shared" si="6"/>
        <v>15095</v>
      </c>
      <c r="C89" s="49" t="s">
        <v>47</v>
      </c>
      <c r="D89" s="49" t="s">
        <v>21</v>
      </c>
      <c r="E89" s="26">
        <v>12</v>
      </c>
      <c r="F89" s="26">
        <v>5</v>
      </c>
      <c r="G89" s="26" t="s">
        <v>27</v>
      </c>
      <c r="H89" s="26">
        <f t="shared" si="14"/>
        <v>224</v>
      </c>
      <c r="I89" s="37">
        <v>824</v>
      </c>
      <c r="J89" s="21" t="s">
        <v>30</v>
      </c>
      <c r="K89" s="19"/>
      <c r="L89" s="26">
        <v>0</v>
      </c>
      <c r="M89" s="26">
        <v>0</v>
      </c>
      <c r="N89" s="26">
        <v>0</v>
      </c>
      <c r="O89" s="26">
        <v>0</v>
      </c>
      <c r="P89" s="26">
        <v>0</v>
      </c>
      <c r="Q89" s="26">
        <v>0</v>
      </c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49"/>
      <c r="AD89" s="49"/>
      <c r="AE89" s="49"/>
      <c r="AF89" s="49"/>
      <c r="AG89" s="49"/>
      <c r="AH89" s="22">
        <v>0</v>
      </c>
      <c r="AI89" s="37"/>
      <c r="AJ89" s="26">
        <v>1</v>
      </c>
      <c r="AK89" s="26">
        <v>0</v>
      </c>
      <c r="AL89" s="26">
        <v>0</v>
      </c>
      <c r="AM89" s="26">
        <v>0</v>
      </c>
      <c r="AN89" s="26">
        <v>0</v>
      </c>
      <c r="AO89" s="26">
        <v>1</v>
      </c>
      <c r="AP89" s="26" t="s">
        <v>37</v>
      </c>
      <c r="AQ89" s="38" t="s">
        <v>52</v>
      </c>
      <c r="AR89" s="38" t="s">
        <v>52</v>
      </c>
      <c r="AS89" s="38"/>
      <c r="AT89" s="38" t="s">
        <v>24</v>
      </c>
      <c r="AU89" s="37" t="s">
        <v>55</v>
      </c>
      <c r="AV89" s="49">
        <v>82</v>
      </c>
      <c r="AW89" s="49"/>
      <c r="AX89" s="50" t="s">
        <v>25</v>
      </c>
      <c r="AY89" s="26" t="s">
        <v>47</v>
      </c>
      <c r="AZ89" s="53" t="s">
        <v>71</v>
      </c>
      <c r="BA89" s="50"/>
      <c r="BB89" s="50"/>
      <c r="BC89" s="50"/>
      <c r="BD89" s="50"/>
      <c r="BE89" s="50"/>
      <c r="BF89" s="50"/>
      <c r="BG89" s="50"/>
      <c r="BH89" s="50"/>
      <c r="BI89" s="51">
        <v>2</v>
      </c>
      <c r="BJ89" s="37">
        <v>20.6</v>
      </c>
      <c r="BK89" s="26">
        <v>17.8</v>
      </c>
      <c r="BL89" s="26">
        <v>1017.5</v>
      </c>
      <c r="BM89" s="26">
        <v>1017.9</v>
      </c>
      <c r="BN89" s="26">
        <v>0</v>
      </c>
      <c r="BO89" s="26">
        <v>1</v>
      </c>
      <c r="BP89">
        <v>5.4</v>
      </c>
      <c r="BQ89" s="26">
        <v>2</v>
      </c>
      <c r="BR89" s="26" t="s">
        <v>44</v>
      </c>
      <c r="BS89" s="26">
        <v>14</v>
      </c>
      <c r="BU89" s="32"/>
      <c r="BV89" s="27"/>
      <c r="BZ89" s="43">
        <f t="shared" si="10"/>
        <v>0</v>
      </c>
      <c r="CA89" s="43">
        <f t="shared" si="11"/>
        <v>0</v>
      </c>
      <c r="CB89" s="43">
        <f t="shared" si="12"/>
        <v>0</v>
      </c>
      <c r="CC89" s="43">
        <f t="shared" si="13"/>
        <v>0</v>
      </c>
    </row>
    <row r="90" spans="1:81" x14ac:dyDescent="0.25">
      <c r="A90" s="47">
        <v>42099</v>
      </c>
      <c r="B90" s="48" t="str">
        <f t="shared" si="6"/>
        <v>15095</v>
      </c>
      <c r="C90" s="49" t="s">
        <v>47</v>
      </c>
      <c r="D90" s="49" t="s">
        <v>21</v>
      </c>
      <c r="E90" s="26">
        <v>12</v>
      </c>
      <c r="F90" s="26">
        <v>6</v>
      </c>
      <c r="G90" s="26" t="s">
        <v>27</v>
      </c>
      <c r="H90" s="26">
        <f t="shared" si="14"/>
        <v>239</v>
      </c>
      <c r="I90" s="37">
        <v>839</v>
      </c>
      <c r="J90" s="21" t="s">
        <v>30</v>
      </c>
      <c r="K90" s="19"/>
      <c r="L90" s="26">
        <v>0</v>
      </c>
      <c r="M90" s="26">
        <v>0</v>
      </c>
      <c r="N90" s="26">
        <v>0</v>
      </c>
      <c r="O90" s="26">
        <v>0</v>
      </c>
      <c r="P90" s="26">
        <v>0</v>
      </c>
      <c r="Q90" s="26">
        <v>0</v>
      </c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49"/>
      <c r="AD90" s="49"/>
      <c r="AE90" s="49"/>
      <c r="AF90" s="49"/>
      <c r="AG90" s="49"/>
      <c r="AH90" s="22">
        <v>0</v>
      </c>
      <c r="AI90" s="37"/>
      <c r="AJ90" s="26">
        <v>0</v>
      </c>
      <c r="AK90" s="26">
        <v>0</v>
      </c>
      <c r="AL90" s="26">
        <v>0</v>
      </c>
      <c r="AM90" s="26">
        <v>0</v>
      </c>
      <c r="AN90" s="26">
        <v>0</v>
      </c>
      <c r="AO90" s="26">
        <v>0</v>
      </c>
      <c r="AP90" s="26"/>
      <c r="AQ90" s="38"/>
      <c r="AR90" s="38"/>
      <c r="AS90" s="38"/>
      <c r="AT90" s="49"/>
      <c r="AU90" s="37"/>
      <c r="AV90" s="49"/>
      <c r="AW90" s="49"/>
      <c r="AX90" s="50"/>
      <c r="AY90" s="26"/>
      <c r="AZ90" s="50"/>
      <c r="BA90" s="50"/>
      <c r="BB90" s="50"/>
      <c r="BC90" s="50"/>
      <c r="BD90" s="50"/>
      <c r="BE90" s="50"/>
      <c r="BF90" s="50"/>
      <c r="BG90" s="50"/>
      <c r="BH90" s="50"/>
      <c r="BI90" s="51"/>
      <c r="BJ90" s="37">
        <v>20.6</v>
      </c>
      <c r="BK90" s="26">
        <v>17.8</v>
      </c>
      <c r="BL90" s="26">
        <v>1017.5</v>
      </c>
      <c r="BM90" s="26">
        <v>1017.9</v>
      </c>
      <c r="BN90" s="26">
        <v>0</v>
      </c>
      <c r="BO90" s="26">
        <v>1</v>
      </c>
      <c r="BP90">
        <v>4.0999999999999996</v>
      </c>
      <c r="BQ90" s="26">
        <v>2</v>
      </c>
      <c r="BR90" s="26" t="s">
        <v>44</v>
      </c>
      <c r="BS90" s="26">
        <v>14</v>
      </c>
      <c r="BU90" s="32"/>
      <c r="BV90" s="27"/>
      <c r="BZ90" s="43">
        <f t="shared" si="10"/>
        <v>0</v>
      </c>
      <c r="CA90" s="43">
        <f t="shared" si="11"/>
        <v>0</v>
      </c>
      <c r="CB90" s="43">
        <f t="shared" si="12"/>
        <v>0</v>
      </c>
      <c r="CC90" s="43">
        <f t="shared" si="13"/>
        <v>0</v>
      </c>
    </row>
    <row r="91" spans="1:81" x14ac:dyDescent="0.25">
      <c r="A91" s="47">
        <v>42099</v>
      </c>
      <c r="B91" s="48" t="str">
        <f t="shared" si="6"/>
        <v>15095</v>
      </c>
      <c r="C91" s="49" t="s">
        <v>47</v>
      </c>
      <c r="D91" s="49" t="s">
        <v>21</v>
      </c>
      <c r="E91" s="26">
        <v>12</v>
      </c>
      <c r="F91" s="26">
        <v>7</v>
      </c>
      <c r="G91" s="26" t="s">
        <v>27</v>
      </c>
      <c r="H91" s="26">
        <f t="shared" si="14"/>
        <v>305</v>
      </c>
      <c r="I91" s="37">
        <v>905</v>
      </c>
      <c r="J91" s="21" t="s">
        <v>30</v>
      </c>
      <c r="K91" s="19"/>
      <c r="L91" s="26">
        <v>0</v>
      </c>
      <c r="M91" s="26">
        <v>0</v>
      </c>
      <c r="N91" s="26">
        <v>0</v>
      </c>
      <c r="O91" s="26">
        <v>0</v>
      </c>
      <c r="P91" s="26">
        <v>0</v>
      </c>
      <c r="Q91" s="26">
        <v>0</v>
      </c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49"/>
      <c r="AD91" s="49"/>
      <c r="AE91" s="49"/>
      <c r="AF91" s="49"/>
      <c r="AG91" s="49"/>
      <c r="AH91" s="22">
        <v>0</v>
      </c>
      <c r="AI91" s="37"/>
      <c r="AJ91" s="26">
        <v>1</v>
      </c>
      <c r="AK91" s="26">
        <v>1</v>
      </c>
      <c r="AL91" s="26">
        <v>1</v>
      </c>
      <c r="AM91" s="26">
        <v>0</v>
      </c>
      <c r="AN91" s="26">
        <v>0</v>
      </c>
      <c r="AO91" s="26">
        <v>1</v>
      </c>
      <c r="AP91" s="26" t="s">
        <v>37</v>
      </c>
      <c r="AQ91" s="38" t="s">
        <v>52</v>
      </c>
      <c r="AR91" s="38" t="s">
        <v>52</v>
      </c>
      <c r="AS91" s="38"/>
      <c r="AT91" s="39" t="s">
        <v>53</v>
      </c>
      <c r="AU91" s="37" t="s">
        <v>55</v>
      </c>
      <c r="AV91" s="49">
        <v>12</v>
      </c>
      <c r="AW91" s="49"/>
      <c r="AX91" s="50"/>
      <c r="AY91" s="26"/>
      <c r="AZ91" s="50"/>
      <c r="BA91" s="50"/>
      <c r="BB91" s="50"/>
      <c r="BC91" s="50"/>
      <c r="BD91" s="50"/>
      <c r="BE91" s="50"/>
      <c r="BF91" s="50"/>
      <c r="BG91" s="50"/>
      <c r="BH91" s="50"/>
      <c r="BI91" s="51">
        <v>1</v>
      </c>
      <c r="BJ91" s="37">
        <v>20.6</v>
      </c>
      <c r="BK91" s="26">
        <v>17.8</v>
      </c>
      <c r="BL91" s="26">
        <v>1017.5</v>
      </c>
      <c r="BM91" s="26">
        <v>1017.9</v>
      </c>
      <c r="BN91" s="26">
        <v>0</v>
      </c>
      <c r="BO91" s="26">
        <v>1</v>
      </c>
      <c r="BP91">
        <v>2.9</v>
      </c>
      <c r="BQ91" s="26">
        <v>2</v>
      </c>
      <c r="BR91" s="26" t="s">
        <v>44</v>
      </c>
      <c r="BS91" s="26">
        <v>14</v>
      </c>
      <c r="BU91" s="32"/>
      <c r="BV91" s="27"/>
      <c r="BZ91" s="43">
        <f t="shared" si="10"/>
        <v>0</v>
      </c>
      <c r="CA91" s="43">
        <f t="shared" si="11"/>
        <v>0</v>
      </c>
      <c r="CB91" s="43">
        <f t="shared" si="12"/>
        <v>0</v>
      </c>
      <c r="CC91" s="43">
        <f t="shared" si="13"/>
        <v>0</v>
      </c>
    </row>
    <row r="92" spans="1:81" x14ac:dyDescent="0.25">
      <c r="A92" s="47">
        <v>42099</v>
      </c>
      <c r="B92" s="48" t="str">
        <f t="shared" ref="B92:B100" si="15">RIGHT(YEAR(A92),2)&amp;TEXT(A92-DATE(YEAR(A92),1,0),"000")</f>
        <v>15095</v>
      </c>
      <c r="C92" s="49" t="s">
        <v>47</v>
      </c>
      <c r="D92" s="49" t="s">
        <v>26</v>
      </c>
      <c r="E92" s="26">
        <v>12</v>
      </c>
      <c r="F92" s="26">
        <v>8</v>
      </c>
      <c r="G92" s="26" t="s">
        <v>27</v>
      </c>
      <c r="H92" s="26">
        <f t="shared" si="14"/>
        <v>36</v>
      </c>
      <c r="I92" s="37">
        <v>636</v>
      </c>
      <c r="J92" s="21" t="s">
        <v>30</v>
      </c>
      <c r="K92" s="19"/>
      <c r="L92" s="26">
        <v>0</v>
      </c>
      <c r="M92" s="26">
        <v>0</v>
      </c>
      <c r="N92" s="26">
        <v>0</v>
      </c>
      <c r="O92" s="26">
        <v>0</v>
      </c>
      <c r="P92" s="26">
        <v>0</v>
      </c>
      <c r="Q92" s="26">
        <v>0</v>
      </c>
      <c r="R92" s="2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9"/>
      <c r="AD92" s="49"/>
      <c r="AE92" s="49"/>
      <c r="AF92" s="49"/>
      <c r="AG92" s="49"/>
      <c r="AH92" s="22">
        <v>0</v>
      </c>
      <c r="AI92" s="37"/>
      <c r="AJ92" s="26">
        <v>0</v>
      </c>
      <c r="AK92" s="26">
        <v>0</v>
      </c>
      <c r="AL92" s="26">
        <v>0</v>
      </c>
      <c r="AM92" s="26">
        <v>0</v>
      </c>
      <c r="AN92" s="26">
        <v>0</v>
      </c>
      <c r="AO92" s="26">
        <v>0</v>
      </c>
      <c r="AP92" s="40"/>
      <c r="AQ92" s="38"/>
      <c r="AR92" s="38"/>
      <c r="AS92" s="38"/>
      <c r="AT92" s="49"/>
      <c r="AU92" s="37"/>
      <c r="AV92" s="49"/>
      <c r="AW92" s="49"/>
      <c r="AX92" s="50"/>
      <c r="AY92" s="26"/>
      <c r="AZ92" s="50"/>
      <c r="BA92" s="50"/>
      <c r="BB92" s="50"/>
      <c r="BC92" s="50"/>
      <c r="BD92" s="50"/>
      <c r="BE92" s="50"/>
      <c r="BF92" s="50"/>
      <c r="BG92" s="50"/>
      <c r="BH92" s="50"/>
      <c r="BI92" s="51"/>
      <c r="BJ92" s="37">
        <v>64.599999999999994</v>
      </c>
      <c r="BK92" s="26">
        <v>67.400000000000006</v>
      </c>
      <c r="BL92" s="26">
        <v>1018</v>
      </c>
      <c r="BM92" s="26">
        <v>1019</v>
      </c>
      <c r="BN92" s="26">
        <v>0</v>
      </c>
      <c r="BO92" s="26">
        <v>3</v>
      </c>
      <c r="BP92">
        <v>5.6</v>
      </c>
      <c r="BQ92" s="26">
        <v>2</v>
      </c>
      <c r="BR92" s="26" t="s">
        <v>44</v>
      </c>
      <c r="BS92" s="26">
        <v>14</v>
      </c>
      <c r="BU92" s="32"/>
      <c r="BV92" s="27"/>
      <c r="BZ92" s="43">
        <f t="shared" si="10"/>
        <v>0</v>
      </c>
      <c r="CA92" s="43">
        <f t="shared" si="11"/>
        <v>0</v>
      </c>
      <c r="CB92" s="43">
        <f t="shared" si="12"/>
        <v>0</v>
      </c>
      <c r="CC92" s="43">
        <f t="shared" si="13"/>
        <v>0</v>
      </c>
    </row>
    <row r="93" spans="1:81" s="71" customFormat="1" x14ac:dyDescent="0.25">
      <c r="A93" s="55">
        <v>42099</v>
      </c>
      <c r="B93" s="56" t="str">
        <f t="shared" si="15"/>
        <v>15095</v>
      </c>
      <c r="C93" s="57" t="s">
        <v>47</v>
      </c>
      <c r="D93" s="57" t="s">
        <v>26</v>
      </c>
      <c r="E93" s="58">
        <v>13</v>
      </c>
      <c r="F93" s="58">
        <v>1</v>
      </c>
      <c r="G93" s="58" t="s">
        <v>27</v>
      </c>
      <c r="H93" s="58">
        <f t="shared" si="14"/>
        <v>55</v>
      </c>
      <c r="I93" s="59">
        <v>655</v>
      </c>
      <c r="J93" s="60" t="s">
        <v>30</v>
      </c>
      <c r="K93" s="59"/>
      <c r="L93" s="58">
        <v>0</v>
      </c>
      <c r="M93" s="58">
        <v>0</v>
      </c>
      <c r="N93" s="58">
        <v>0</v>
      </c>
      <c r="O93" s="58">
        <v>0</v>
      </c>
      <c r="P93" s="58">
        <v>0</v>
      </c>
      <c r="Q93" s="58">
        <v>0</v>
      </c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7"/>
      <c r="AD93" s="57"/>
      <c r="AE93" s="57"/>
      <c r="AF93" s="57"/>
      <c r="AG93" s="57"/>
      <c r="AH93" s="61">
        <v>0</v>
      </c>
      <c r="AI93" s="59"/>
      <c r="AJ93" s="58">
        <v>0</v>
      </c>
      <c r="AK93" s="58">
        <v>0</v>
      </c>
      <c r="AL93" s="58">
        <v>0</v>
      </c>
      <c r="AM93" s="58">
        <v>0</v>
      </c>
      <c r="AN93" s="58">
        <v>0</v>
      </c>
      <c r="AO93" s="58">
        <v>0</v>
      </c>
      <c r="AP93" s="58"/>
      <c r="AQ93" s="57"/>
      <c r="AR93" s="57"/>
      <c r="AS93" s="57"/>
      <c r="AT93" s="57"/>
      <c r="AU93" s="59"/>
      <c r="AV93" s="57"/>
      <c r="AW93" s="57"/>
      <c r="AX93" s="62"/>
      <c r="AY93" s="58"/>
      <c r="AZ93" s="62"/>
      <c r="BA93" s="62"/>
      <c r="BB93" s="62"/>
      <c r="BC93" s="62"/>
      <c r="BD93" s="62"/>
      <c r="BE93" s="62"/>
      <c r="BF93" s="62"/>
      <c r="BG93" s="62"/>
      <c r="BH93" s="62"/>
      <c r="BI93" s="63"/>
      <c r="BJ93" s="59">
        <v>64.599999999999994</v>
      </c>
      <c r="BK93" s="58">
        <v>67.400000000000006</v>
      </c>
      <c r="BL93" s="58">
        <v>1018</v>
      </c>
      <c r="BM93" s="58">
        <v>1019</v>
      </c>
      <c r="BN93" s="58">
        <v>0</v>
      </c>
      <c r="BO93" s="58">
        <v>1</v>
      </c>
      <c r="BP93">
        <v>2.1</v>
      </c>
      <c r="BQ93" s="58">
        <v>2</v>
      </c>
      <c r="BR93" s="58" t="s">
        <v>44</v>
      </c>
      <c r="BS93" s="58">
        <v>14</v>
      </c>
      <c r="BT93" s="72"/>
      <c r="BU93" s="70"/>
      <c r="BV93" s="69"/>
      <c r="BZ93" s="67">
        <f t="shared" si="10"/>
        <v>0</v>
      </c>
      <c r="CA93" s="67">
        <f t="shared" si="11"/>
        <v>0</v>
      </c>
      <c r="CB93" s="67">
        <f t="shared" si="12"/>
        <v>0</v>
      </c>
      <c r="CC93" s="67">
        <f t="shared" si="13"/>
        <v>0</v>
      </c>
    </row>
    <row r="94" spans="1:81" x14ac:dyDescent="0.25">
      <c r="A94" s="47">
        <v>42099</v>
      </c>
      <c r="B94" s="48" t="str">
        <f t="shared" si="15"/>
        <v>15095</v>
      </c>
      <c r="C94" s="49" t="s">
        <v>47</v>
      </c>
      <c r="D94" s="49" t="s">
        <v>26</v>
      </c>
      <c r="E94" s="26">
        <v>13</v>
      </c>
      <c r="F94" s="26">
        <v>2</v>
      </c>
      <c r="G94" s="26" t="s">
        <v>27</v>
      </c>
      <c r="H94" s="26">
        <f t="shared" si="14"/>
        <v>110</v>
      </c>
      <c r="I94" s="37">
        <v>710</v>
      </c>
      <c r="J94" s="21" t="s">
        <v>30</v>
      </c>
      <c r="K94" s="19"/>
      <c r="L94" s="26">
        <v>0</v>
      </c>
      <c r="M94" s="26">
        <v>0</v>
      </c>
      <c r="N94" s="26">
        <v>0</v>
      </c>
      <c r="O94" s="26">
        <v>0</v>
      </c>
      <c r="P94" s="26">
        <v>0</v>
      </c>
      <c r="Q94" s="26">
        <v>0</v>
      </c>
      <c r="R94" s="2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9"/>
      <c r="AD94" s="49"/>
      <c r="AE94" s="49"/>
      <c r="AF94" s="49"/>
      <c r="AG94" s="49"/>
      <c r="AH94" s="22">
        <v>0</v>
      </c>
      <c r="AI94" s="37"/>
      <c r="AJ94" s="26">
        <v>0</v>
      </c>
      <c r="AK94" s="26">
        <v>0</v>
      </c>
      <c r="AL94" s="26">
        <v>0</v>
      </c>
      <c r="AM94" s="26">
        <v>0</v>
      </c>
      <c r="AN94" s="26">
        <v>0</v>
      </c>
      <c r="AO94" s="26">
        <v>0</v>
      </c>
      <c r="AP94" s="40"/>
      <c r="AQ94" s="38"/>
      <c r="AR94" s="38"/>
      <c r="AS94" s="38"/>
      <c r="AT94" s="49"/>
      <c r="AU94" s="37"/>
      <c r="AV94" s="49"/>
      <c r="AW94" s="49"/>
      <c r="AX94" s="50"/>
      <c r="AY94" s="26"/>
      <c r="AZ94" s="50"/>
      <c r="BA94" s="50"/>
      <c r="BB94" s="50"/>
      <c r="BC94" s="50"/>
      <c r="BD94" s="50"/>
      <c r="BE94" s="50"/>
      <c r="BF94" s="50"/>
      <c r="BG94" s="50"/>
      <c r="BH94" s="50"/>
      <c r="BI94" s="51"/>
      <c r="BJ94" s="37">
        <v>64.599999999999994</v>
      </c>
      <c r="BK94" s="26">
        <v>67.400000000000006</v>
      </c>
      <c r="BL94" s="26">
        <v>1018</v>
      </c>
      <c r="BM94" s="26">
        <v>1019</v>
      </c>
      <c r="BN94" s="26">
        <v>0</v>
      </c>
      <c r="BO94" s="26">
        <v>1</v>
      </c>
      <c r="BP94">
        <v>5.2</v>
      </c>
      <c r="BQ94" s="26">
        <v>2</v>
      </c>
      <c r="BR94" s="26" t="s">
        <v>44</v>
      </c>
      <c r="BS94" s="26">
        <v>14</v>
      </c>
      <c r="BU94" s="32"/>
      <c r="BV94" s="27"/>
      <c r="BZ94" s="43">
        <f t="shared" si="10"/>
        <v>0</v>
      </c>
      <c r="CA94" s="43">
        <f t="shared" si="11"/>
        <v>0</v>
      </c>
      <c r="CB94" s="43">
        <f t="shared" si="12"/>
        <v>0</v>
      </c>
      <c r="CC94" s="43">
        <f t="shared" si="13"/>
        <v>0</v>
      </c>
    </row>
    <row r="95" spans="1:81" x14ac:dyDescent="0.25">
      <c r="A95" s="47">
        <v>42099</v>
      </c>
      <c r="B95" s="48" t="str">
        <f t="shared" si="15"/>
        <v>15095</v>
      </c>
      <c r="C95" s="49" t="s">
        <v>47</v>
      </c>
      <c r="D95" s="49" t="s">
        <v>26</v>
      </c>
      <c r="E95" s="26">
        <v>13</v>
      </c>
      <c r="F95" s="26">
        <v>3</v>
      </c>
      <c r="G95" s="26" t="s">
        <v>27</v>
      </c>
      <c r="H95" s="26">
        <f t="shared" si="14"/>
        <v>124</v>
      </c>
      <c r="I95" s="37">
        <v>724</v>
      </c>
      <c r="J95" s="21" t="s">
        <v>30</v>
      </c>
      <c r="K95" s="19"/>
      <c r="L95" s="26">
        <v>0</v>
      </c>
      <c r="M95" s="26">
        <v>0</v>
      </c>
      <c r="N95" s="26">
        <v>0</v>
      </c>
      <c r="O95" s="26">
        <v>0</v>
      </c>
      <c r="P95" s="26">
        <v>0</v>
      </c>
      <c r="Q95" s="26">
        <v>0</v>
      </c>
      <c r="R95" s="2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9"/>
      <c r="AD95" s="49"/>
      <c r="AE95" s="49"/>
      <c r="AF95" s="49"/>
      <c r="AG95" s="49"/>
      <c r="AH95" s="22">
        <v>0</v>
      </c>
      <c r="AI95" s="37"/>
      <c r="AJ95" s="26">
        <v>0</v>
      </c>
      <c r="AK95" s="26">
        <v>0</v>
      </c>
      <c r="AL95" s="26">
        <v>0</v>
      </c>
      <c r="AM95" s="26">
        <v>0</v>
      </c>
      <c r="AN95" s="26">
        <v>0</v>
      </c>
      <c r="AO95" s="26">
        <v>0</v>
      </c>
      <c r="AP95" s="40"/>
      <c r="AQ95" s="38"/>
      <c r="AR95" s="38"/>
      <c r="AS95" s="38"/>
      <c r="AT95" s="49"/>
      <c r="AU95" s="37"/>
      <c r="AV95" s="49"/>
      <c r="AW95" s="49"/>
      <c r="AX95" s="50"/>
      <c r="AY95" s="26"/>
      <c r="AZ95" s="50"/>
      <c r="BA95" s="50"/>
      <c r="BB95" s="50"/>
      <c r="BC95" s="50"/>
      <c r="BD95" s="50"/>
      <c r="BE95" s="50"/>
      <c r="BF95" s="50"/>
      <c r="BG95" s="50"/>
      <c r="BH95" s="50"/>
      <c r="BI95" s="51"/>
      <c r="BJ95" s="37">
        <v>64.599999999999994</v>
      </c>
      <c r="BK95" s="26">
        <v>67.400000000000006</v>
      </c>
      <c r="BL95" s="26">
        <v>1018</v>
      </c>
      <c r="BM95" s="26">
        <v>1019</v>
      </c>
      <c r="BN95" s="26">
        <v>0</v>
      </c>
      <c r="BO95" s="26">
        <v>1</v>
      </c>
      <c r="BP95">
        <v>3.9</v>
      </c>
      <c r="BQ95" s="26">
        <v>2</v>
      </c>
      <c r="BR95" s="26" t="s">
        <v>44</v>
      </c>
      <c r="BS95" s="26">
        <v>14</v>
      </c>
      <c r="BU95" s="32"/>
      <c r="BV95" s="27"/>
      <c r="BZ95" s="43">
        <f t="shared" si="10"/>
        <v>0</v>
      </c>
      <c r="CA95" s="43">
        <f t="shared" si="11"/>
        <v>0</v>
      </c>
      <c r="CB95" s="43">
        <f t="shared" si="12"/>
        <v>0</v>
      </c>
      <c r="CC95" s="43">
        <f t="shared" si="13"/>
        <v>0</v>
      </c>
    </row>
    <row r="96" spans="1:81" x14ac:dyDescent="0.25">
      <c r="A96" s="47">
        <v>42099</v>
      </c>
      <c r="B96" s="48" t="str">
        <f t="shared" si="15"/>
        <v>15095</v>
      </c>
      <c r="C96" s="49" t="s">
        <v>47</v>
      </c>
      <c r="D96" s="49" t="s">
        <v>26</v>
      </c>
      <c r="E96" s="26">
        <v>13</v>
      </c>
      <c r="F96" s="26">
        <v>4</v>
      </c>
      <c r="G96" s="26" t="s">
        <v>27</v>
      </c>
      <c r="H96" s="26">
        <f t="shared" si="14"/>
        <v>137</v>
      </c>
      <c r="I96" s="37">
        <v>737</v>
      </c>
      <c r="J96" s="21" t="s">
        <v>30</v>
      </c>
      <c r="K96" s="19"/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2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9"/>
      <c r="AD96" s="49"/>
      <c r="AE96" s="49"/>
      <c r="AF96" s="49"/>
      <c r="AG96" s="49"/>
      <c r="AH96" s="22">
        <v>0</v>
      </c>
      <c r="AI96" s="37"/>
      <c r="AJ96" s="26">
        <v>0</v>
      </c>
      <c r="AK96" s="26">
        <v>0</v>
      </c>
      <c r="AL96" s="26">
        <v>0</v>
      </c>
      <c r="AM96" s="26">
        <v>0</v>
      </c>
      <c r="AN96" s="26">
        <v>0</v>
      </c>
      <c r="AO96" s="26">
        <v>0</v>
      </c>
      <c r="AP96" s="40"/>
      <c r="AQ96" s="38"/>
      <c r="AR96" s="38"/>
      <c r="AS96" s="38"/>
      <c r="AT96" s="49"/>
      <c r="AU96" s="37"/>
      <c r="AV96" s="49"/>
      <c r="AW96" s="49"/>
      <c r="AX96" s="50"/>
      <c r="AY96" s="26"/>
      <c r="AZ96" s="50"/>
      <c r="BA96" s="50"/>
      <c r="BB96" s="50"/>
      <c r="BC96" s="50"/>
      <c r="BD96" s="50"/>
      <c r="BE96" s="50"/>
      <c r="BF96" s="50"/>
      <c r="BG96" s="50"/>
      <c r="BH96" s="50"/>
      <c r="BI96" s="51"/>
      <c r="BJ96" s="37">
        <v>64.599999999999994</v>
      </c>
      <c r="BK96" s="26">
        <v>67.400000000000006</v>
      </c>
      <c r="BL96" s="26">
        <v>1018</v>
      </c>
      <c r="BM96" s="26">
        <v>1019</v>
      </c>
      <c r="BN96" s="26">
        <v>0</v>
      </c>
      <c r="BO96" s="26">
        <v>1</v>
      </c>
      <c r="BP96">
        <v>2.6</v>
      </c>
      <c r="BQ96" s="26">
        <v>5</v>
      </c>
      <c r="BR96" s="26" t="s">
        <v>44</v>
      </c>
      <c r="BS96" s="26">
        <v>14</v>
      </c>
      <c r="BU96" s="32"/>
      <c r="BV96" s="27"/>
      <c r="BZ96" s="43">
        <f t="shared" si="10"/>
        <v>0</v>
      </c>
      <c r="CA96" s="43">
        <f t="shared" si="11"/>
        <v>0</v>
      </c>
      <c r="CB96" s="43">
        <f t="shared" si="12"/>
        <v>0</v>
      </c>
      <c r="CC96" s="43">
        <f t="shared" si="13"/>
        <v>0</v>
      </c>
    </row>
    <row r="97" spans="1:81" x14ac:dyDescent="0.25">
      <c r="A97" s="47">
        <v>42099</v>
      </c>
      <c r="B97" s="48" t="str">
        <f t="shared" si="15"/>
        <v>15095</v>
      </c>
      <c r="C97" s="49" t="s">
        <v>47</v>
      </c>
      <c r="D97" s="49" t="s">
        <v>26</v>
      </c>
      <c r="E97" s="26">
        <v>13</v>
      </c>
      <c r="F97" s="26">
        <v>5</v>
      </c>
      <c r="G97" s="26" t="s">
        <v>27</v>
      </c>
      <c r="H97" s="26">
        <f t="shared" si="14"/>
        <v>153</v>
      </c>
      <c r="I97" s="37">
        <v>753</v>
      </c>
      <c r="J97" s="21" t="s">
        <v>30</v>
      </c>
      <c r="K97" s="19"/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9"/>
      <c r="AD97" s="49"/>
      <c r="AE97" s="49"/>
      <c r="AF97" s="49"/>
      <c r="AG97" s="49"/>
      <c r="AH97" s="22">
        <v>0</v>
      </c>
      <c r="AI97" s="37"/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40"/>
      <c r="AQ97" s="38"/>
      <c r="AR97" s="38"/>
      <c r="AS97" s="38"/>
      <c r="AT97" s="49"/>
      <c r="AU97" s="37"/>
      <c r="AV97" s="49"/>
      <c r="AW97" s="49"/>
      <c r="AX97" s="50"/>
      <c r="AY97" s="26"/>
      <c r="AZ97" s="50"/>
      <c r="BA97" s="50"/>
      <c r="BB97" s="50"/>
      <c r="BC97" s="50"/>
      <c r="BD97" s="50"/>
      <c r="BE97" s="50"/>
      <c r="BF97" s="50"/>
      <c r="BG97" s="50"/>
      <c r="BH97" s="50"/>
      <c r="BI97" s="51"/>
      <c r="BJ97" s="37">
        <v>64.599999999999994</v>
      </c>
      <c r="BK97" s="26">
        <v>67.400000000000006</v>
      </c>
      <c r="BL97" s="26">
        <v>1018</v>
      </c>
      <c r="BM97" s="26">
        <v>1019</v>
      </c>
      <c r="BN97" s="26">
        <v>0</v>
      </c>
      <c r="BO97" s="26">
        <v>1</v>
      </c>
      <c r="BP97">
        <v>4</v>
      </c>
      <c r="BQ97" s="26">
        <v>5</v>
      </c>
      <c r="BR97" s="26" t="s">
        <v>44</v>
      </c>
      <c r="BS97" s="26">
        <v>14</v>
      </c>
      <c r="BU97" s="32"/>
      <c r="BV97" s="27"/>
      <c r="BZ97" s="43">
        <f t="shared" si="10"/>
        <v>0</v>
      </c>
      <c r="CA97" s="43">
        <f t="shared" si="11"/>
        <v>0</v>
      </c>
      <c r="CB97" s="43">
        <f t="shared" si="12"/>
        <v>0</v>
      </c>
      <c r="CC97" s="43">
        <f t="shared" si="13"/>
        <v>0</v>
      </c>
    </row>
    <row r="98" spans="1:81" x14ac:dyDescent="0.25">
      <c r="A98" s="47">
        <v>42099</v>
      </c>
      <c r="B98" s="48" t="str">
        <f t="shared" si="15"/>
        <v>15095</v>
      </c>
      <c r="C98" s="49" t="s">
        <v>47</v>
      </c>
      <c r="D98" s="49" t="s">
        <v>26</v>
      </c>
      <c r="E98" s="26">
        <v>13</v>
      </c>
      <c r="F98" s="26">
        <v>6</v>
      </c>
      <c r="G98" s="26" t="s">
        <v>27</v>
      </c>
      <c r="H98" s="26">
        <f t="shared" si="14"/>
        <v>203</v>
      </c>
      <c r="I98" s="37">
        <v>803</v>
      </c>
      <c r="J98" s="21" t="s">
        <v>30</v>
      </c>
      <c r="K98" s="19"/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9"/>
      <c r="AD98" s="49"/>
      <c r="AE98" s="49"/>
      <c r="AF98" s="49"/>
      <c r="AG98" s="49"/>
      <c r="AH98" s="22">
        <v>0</v>
      </c>
      <c r="AI98" s="37"/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40"/>
      <c r="AQ98" s="38"/>
      <c r="AR98" s="38"/>
      <c r="AS98" s="38"/>
      <c r="AT98" s="49"/>
      <c r="AU98" s="37"/>
      <c r="AV98" s="49"/>
      <c r="AW98" s="49"/>
      <c r="AX98" s="50"/>
      <c r="AY98" s="26"/>
      <c r="AZ98" s="50"/>
      <c r="BA98" s="50"/>
      <c r="BB98" s="50"/>
      <c r="BC98" s="50"/>
      <c r="BD98" s="50"/>
      <c r="BE98" s="50"/>
      <c r="BF98" s="50"/>
      <c r="BG98" s="50"/>
      <c r="BH98" s="50"/>
      <c r="BI98" s="51"/>
      <c r="BJ98" s="37">
        <v>64.599999999999994</v>
      </c>
      <c r="BK98" s="26">
        <v>67.400000000000006</v>
      </c>
      <c r="BL98" s="26">
        <v>1018</v>
      </c>
      <c r="BM98" s="26">
        <v>1019</v>
      </c>
      <c r="BN98" s="26">
        <v>0</v>
      </c>
      <c r="BO98" s="26">
        <v>1</v>
      </c>
      <c r="BP98">
        <v>4.2</v>
      </c>
      <c r="BQ98" s="26">
        <v>5</v>
      </c>
      <c r="BR98" s="26" t="s">
        <v>44</v>
      </c>
      <c r="BS98" s="26">
        <v>14</v>
      </c>
      <c r="BU98" s="32"/>
      <c r="BV98" s="27"/>
      <c r="BZ98" s="43">
        <f t="shared" si="10"/>
        <v>0</v>
      </c>
      <c r="CA98" s="43">
        <f t="shared" si="11"/>
        <v>0</v>
      </c>
      <c r="CB98" s="43">
        <f t="shared" si="12"/>
        <v>0</v>
      </c>
      <c r="CC98" s="43">
        <f t="shared" si="13"/>
        <v>0</v>
      </c>
    </row>
    <row r="99" spans="1:81" x14ac:dyDescent="0.25">
      <c r="A99" s="47">
        <v>42099</v>
      </c>
      <c r="B99" s="48" t="str">
        <f t="shared" si="15"/>
        <v>15095</v>
      </c>
      <c r="C99" s="49" t="s">
        <v>47</v>
      </c>
      <c r="D99" s="49" t="s">
        <v>26</v>
      </c>
      <c r="E99" s="26">
        <v>13</v>
      </c>
      <c r="F99" s="26">
        <v>7</v>
      </c>
      <c r="G99" s="26" t="s">
        <v>27</v>
      </c>
      <c r="H99" s="26">
        <f t="shared" si="14"/>
        <v>300</v>
      </c>
      <c r="I99" s="37">
        <v>900</v>
      </c>
      <c r="J99" s="21" t="s">
        <v>30</v>
      </c>
      <c r="K99" s="19"/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9"/>
      <c r="AD99" s="49"/>
      <c r="AE99" s="49"/>
      <c r="AF99" s="49"/>
      <c r="AG99" s="49"/>
      <c r="AH99" s="22">
        <v>0</v>
      </c>
      <c r="AI99" s="37"/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40"/>
      <c r="AQ99" s="38"/>
      <c r="AR99" s="38"/>
      <c r="AS99" s="38"/>
      <c r="AT99" s="49"/>
      <c r="AU99" s="37"/>
      <c r="AV99" s="49"/>
      <c r="AW99" s="49"/>
      <c r="AX99" s="50"/>
      <c r="AY99" s="26"/>
      <c r="AZ99" s="50"/>
      <c r="BA99" s="50"/>
      <c r="BB99" s="50"/>
      <c r="BC99" s="50"/>
      <c r="BD99" s="50"/>
      <c r="BE99" s="50"/>
      <c r="BF99" s="50"/>
      <c r="BG99" s="50"/>
      <c r="BH99" s="50"/>
      <c r="BI99" s="51"/>
      <c r="BJ99" s="37">
        <v>64.599999999999994</v>
      </c>
      <c r="BK99" s="26">
        <v>67.400000000000006</v>
      </c>
      <c r="BL99" s="26">
        <v>1018</v>
      </c>
      <c r="BM99" s="26">
        <v>1019</v>
      </c>
      <c r="BN99" s="26">
        <v>0</v>
      </c>
      <c r="BO99" s="26">
        <v>1</v>
      </c>
      <c r="BP99">
        <v>2.6</v>
      </c>
      <c r="BQ99" s="26">
        <v>5</v>
      </c>
      <c r="BR99" s="26" t="s">
        <v>44</v>
      </c>
      <c r="BS99" s="26">
        <v>14</v>
      </c>
      <c r="BU99" s="32"/>
      <c r="BV99" s="27"/>
      <c r="BZ99" s="43">
        <f t="shared" si="10"/>
        <v>0</v>
      </c>
      <c r="CA99" s="43">
        <f t="shared" si="11"/>
        <v>0</v>
      </c>
      <c r="CB99" s="43">
        <f t="shared" si="12"/>
        <v>0</v>
      </c>
      <c r="CC99" s="43">
        <f t="shared" si="13"/>
        <v>0</v>
      </c>
    </row>
    <row r="100" spans="1:81" x14ac:dyDescent="0.25">
      <c r="A100" s="47">
        <v>42099</v>
      </c>
      <c r="B100" s="48" t="str">
        <f t="shared" si="15"/>
        <v>15095</v>
      </c>
      <c r="C100" s="49" t="s">
        <v>47</v>
      </c>
      <c r="D100" s="49" t="s">
        <v>23</v>
      </c>
      <c r="E100" s="26">
        <v>13</v>
      </c>
      <c r="F100" s="26">
        <v>8</v>
      </c>
      <c r="G100" s="26" t="s">
        <v>27</v>
      </c>
      <c r="H100" s="26">
        <f t="shared" si="14"/>
        <v>306</v>
      </c>
      <c r="I100" s="37">
        <v>906</v>
      </c>
      <c r="J100" s="22" t="s">
        <v>30</v>
      </c>
      <c r="K100" s="19"/>
      <c r="L100" s="26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9"/>
      <c r="AD100" s="49"/>
      <c r="AE100" s="49"/>
      <c r="AF100" s="49"/>
      <c r="AG100" s="49"/>
      <c r="AH100" s="22">
        <v>0</v>
      </c>
      <c r="AI100" s="37"/>
      <c r="AJ100" s="26">
        <v>0</v>
      </c>
      <c r="AK100" s="26">
        <v>0</v>
      </c>
      <c r="AL100" s="26">
        <v>0</v>
      </c>
      <c r="AM100" s="26">
        <v>0</v>
      </c>
      <c r="AN100" s="26">
        <v>0</v>
      </c>
      <c r="AO100" s="26">
        <v>0</v>
      </c>
      <c r="AP100" s="40"/>
      <c r="AQ100" s="38"/>
      <c r="AR100" s="38"/>
      <c r="AS100" s="38"/>
      <c r="AT100" s="49"/>
      <c r="AU100" s="37"/>
      <c r="AV100" s="49"/>
      <c r="AW100" s="49"/>
      <c r="AX100" s="50"/>
      <c r="AY100" s="26"/>
      <c r="AZ100" s="50"/>
      <c r="BA100" s="50"/>
      <c r="BB100" s="50"/>
      <c r="BC100" s="50"/>
      <c r="BD100" s="50"/>
      <c r="BE100" s="50"/>
      <c r="BF100" s="50"/>
      <c r="BG100" s="50"/>
      <c r="BH100" s="50"/>
      <c r="BI100" s="51"/>
      <c r="BJ100" s="37">
        <v>64.599999999999994</v>
      </c>
      <c r="BK100" s="26">
        <v>67.400000000000006</v>
      </c>
      <c r="BL100" s="26">
        <v>1018</v>
      </c>
      <c r="BM100" s="26">
        <v>1019</v>
      </c>
      <c r="BN100" s="26">
        <v>0</v>
      </c>
      <c r="BO100" s="26">
        <v>1</v>
      </c>
      <c r="BP100">
        <v>4.2</v>
      </c>
      <c r="BQ100" s="26">
        <v>2</v>
      </c>
      <c r="BR100" s="26" t="s">
        <v>44</v>
      </c>
      <c r="BS100" s="26">
        <v>14</v>
      </c>
      <c r="BU100" s="32"/>
      <c r="BV100" s="27"/>
      <c r="BZ100" s="43">
        <f t="shared" si="10"/>
        <v>0</v>
      </c>
      <c r="CA100" s="43">
        <f t="shared" si="11"/>
        <v>0</v>
      </c>
      <c r="CB100" s="43">
        <f t="shared" si="12"/>
        <v>0</v>
      </c>
      <c r="CC100" s="43">
        <f t="shared" si="13"/>
        <v>0</v>
      </c>
    </row>
    <row r="101" spans="1:81" s="71" customFormat="1" x14ac:dyDescent="0.25">
      <c r="E101" s="72"/>
      <c r="F101" s="72"/>
      <c r="G101" s="72"/>
      <c r="H101" s="72"/>
      <c r="I101" s="77"/>
      <c r="J101" s="78"/>
      <c r="K101" s="77"/>
      <c r="L101" s="72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5"/>
      <c r="Z101" s="72"/>
      <c r="AA101" s="72"/>
      <c r="AB101" s="72"/>
      <c r="AH101" s="79"/>
      <c r="AI101" s="77"/>
      <c r="AJ101" s="72"/>
      <c r="AK101" s="72"/>
      <c r="AL101" s="72"/>
      <c r="AM101" s="72"/>
      <c r="AN101" s="72"/>
      <c r="AO101" s="72"/>
      <c r="AP101" s="72"/>
      <c r="AU101" s="77"/>
      <c r="AW101" s="76"/>
      <c r="AX101" s="80"/>
      <c r="AY101" s="72"/>
      <c r="AZ101" s="80"/>
      <c r="BA101" s="80"/>
      <c r="BB101" s="80"/>
      <c r="BC101" s="80"/>
      <c r="BD101" s="80"/>
      <c r="BE101" s="80"/>
      <c r="BF101" s="80"/>
      <c r="BG101" s="80"/>
      <c r="BH101" s="80"/>
      <c r="BI101" s="81"/>
      <c r="BJ101" s="77"/>
      <c r="BK101" s="72"/>
      <c r="BL101" s="72"/>
      <c r="BM101" s="72"/>
      <c r="BN101" s="72"/>
      <c r="BO101" s="72"/>
      <c r="BP101" s="72"/>
      <c r="BQ101" s="72"/>
      <c r="BR101" s="72"/>
      <c r="BS101" s="72"/>
      <c r="BT101" s="72"/>
      <c r="BU101" s="70"/>
      <c r="BV101" s="69"/>
    </row>
    <row r="102" spans="1:81" x14ac:dyDescent="0.25">
      <c r="BU102" s="32"/>
      <c r="BV102" s="27"/>
    </row>
    <row r="103" spans="1:81" x14ac:dyDescent="0.25">
      <c r="BU103" s="32"/>
      <c r="BV103" s="27"/>
    </row>
    <row r="104" spans="1:81" x14ac:dyDescent="0.25">
      <c r="BU104" s="32"/>
      <c r="BV104" s="27"/>
    </row>
    <row r="105" spans="1:81" x14ac:dyDescent="0.25">
      <c r="BU105" s="32"/>
      <c r="BV105" s="27"/>
    </row>
    <row r="106" spans="1:81" x14ac:dyDescent="0.25">
      <c r="BU106" s="32"/>
      <c r="BV106" s="27"/>
    </row>
    <row r="107" spans="1:81" x14ac:dyDescent="0.25">
      <c r="BU107" s="32"/>
      <c r="BV107" s="27"/>
    </row>
    <row r="108" spans="1:81" x14ac:dyDescent="0.25">
      <c r="BU108" s="32"/>
      <c r="BV108" s="27"/>
    </row>
    <row r="109" spans="1:81" x14ac:dyDescent="0.25">
      <c r="BU109" s="32"/>
      <c r="BV109" s="27"/>
    </row>
    <row r="110" spans="1:81" x14ac:dyDescent="0.25">
      <c r="BU110" s="32"/>
      <c r="BV110" s="27"/>
    </row>
    <row r="111" spans="1:81" x14ac:dyDescent="0.25">
      <c r="BU111" s="32"/>
      <c r="BV111" s="27"/>
    </row>
    <row r="112" spans="1:81" x14ac:dyDescent="0.25">
      <c r="BU112" s="32"/>
      <c r="BV112" s="27"/>
    </row>
    <row r="113" spans="73:74" x14ac:dyDescent="0.25">
      <c r="BU113" s="32"/>
      <c r="BV113" s="27"/>
    </row>
    <row r="114" spans="73:74" x14ac:dyDescent="0.25">
      <c r="BU114" s="32"/>
      <c r="BV114" s="27"/>
    </row>
    <row r="115" spans="73:74" x14ac:dyDescent="0.25">
      <c r="BU115" s="32"/>
      <c r="BV115" s="27"/>
    </row>
    <row r="116" spans="73:74" x14ac:dyDescent="0.25">
      <c r="BU116" s="32"/>
      <c r="BV116" s="27"/>
    </row>
    <row r="117" spans="73:74" x14ac:dyDescent="0.25">
      <c r="BU117" s="32"/>
      <c r="BV117" s="27"/>
    </row>
    <row r="118" spans="73:74" x14ac:dyDescent="0.25">
      <c r="BU118" s="32"/>
      <c r="BV118" s="27"/>
    </row>
    <row r="119" spans="73:74" x14ac:dyDescent="0.25">
      <c r="BU119" s="32"/>
      <c r="BV119" s="27"/>
    </row>
  </sheetData>
  <sortState ref="A5:BX95">
    <sortCondition ref="E5:E95"/>
    <sortCondition ref="F5:F95"/>
  </sortState>
  <mergeCells count="2">
    <mergeCell ref="K2:AH2"/>
    <mergeCell ref="AI2:BI2"/>
  </mergeCells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121"/>
  <sheetViews>
    <sheetView tabSelected="1" zoomScale="70" zoomScaleNormal="70" workbookViewId="0">
      <pane ySplit="3" topLeftCell="A4" activePane="bottomLeft" state="frozen"/>
      <selection activeCell="D1" sqref="D1"/>
      <selection pane="bottomLeft" activeCell="AH19" sqref="AH19"/>
    </sheetView>
  </sheetViews>
  <sheetFormatPr defaultColWidth="11.25" defaultRowHeight="15.75" x14ac:dyDescent="0.25"/>
  <cols>
    <col min="1" max="1" width="9.5" bestFit="1" customWidth="1"/>
    <col min="2" max="2" width="6" bestFit="1" customWidth="1"/>
    <col min="3" max="3" width="3.25" bestFit="1" customWidth="1"/>
    <col min="4" max="4" width="3.875" bestFit="1" customWidth="1"/>
    <col min="5" max="5" width="5.75" style="2" bestFit="1" customWidth="1"/>
    <col min="6" max="6" width="6.75" style="2" customWidth="1"/>
    <col min="7" max="8" width="5.25" style="2" customWidth="1"/>
    <col min="9" max="9" width="5.375" style="4" customWidth="1"/>
    <col min="10" max="10" width="3.875" style="15" customWidth="1"/>
    <col min="11" max="11" width="6.875" style="11" bestFit="1" customWidth="1"/>
    <col min="12" max="17" width="2.25" style="2" customWidth="1"/>
    <col min="18" max="18" width="3.75" style="2" bestFit="1" customWidth="1"/>
    <col min="19" max="19" width="3.75" style="2" customWidth="1"/>
    <col min="20" max="20" width="8.25" style="2" customWidth="1"/>
    <col min="21" max="21" width="1" style="2" customWidth="1"/>
    <col min="22" max="22" width="7.25" style="2" bestFit="1" customWidth="1"/>
    <col min="23" max="24" width="7.875" style="2" bestFit="1" customWidth="1"/>
    <col min="25" max="25" width="2.125" style="9" customWidth="1"/>
    <col min="26" max="26" width="8.375" style="2" customWidth="1"/>
    <col min="27" max="27" width="7.25" style="2" bestFit="1" customWidth="1"/>
    <col min="28" max="28" width="8.375" style="2" bestFit="1" customWidth="1"/>
    <col min="29" max="29" width="1.25" customWidth="1"/>
    <col min="30" max="30" width="8.875" bestFit="1" customWidth="1"/>
    <col min="31" max="31" width="8.5" bestFit="1" customWidth="1"/>
    <col min="32" max="32" width="8" bestFit="1" customWidth="1"/>
    <col min="33" max="33" width="2.75" customWidth="1"/>
    <col min="34" max="34" width="8.125" style="16" customWidth="1"/>
    <col min="35" max="35" width="6.875" style="4" customWidth="1"/>
    <col min="36" max="41" width="1.875" style="2" customWidth="1"/>
    <col min="42" max="42" width="3.75" style="2" bestFit="1" customWidth="1"/>
    <col min="43" max="43" width="4.625" style="13" bestFit="1" customWidth="1"/>
    <col min="44" max="44" width="7.875" style="13" customWidth="1"/>
    <col min="45" max="45" width="1.75" style="13" customWidth="1"/>
    <col min="46" max="46" width="7.25" bestFit="1" customWidth="1"/>
    <col min="47" max="47" width="7.875" style="4" bestFit="1" customWidth="1"/>
    <col min="48" max="48" width="8" customWidth="1"/>
    <col min="49" max="49" width="1.375" style="17" customWidth="1"/>
    <col min="50" max="50" width="8.375" style="24" bestFit="1" customWidth="1"/>
    <col min="51" max="51" width="7.25" style="2" bestFit="1" customWidth="1"/>
    <col min="52" max="52" width="8.375" style="24" customWidth="1"/>
    <col min="53" max="53" width="1.125" style="24" customWidth="1"/>
    <col min="54" max="54" width="8.875" style="24" bestFit="1" customWidth="1"/>
    <col min="55" max="55" width="8.5" style="24" bestFit="1" customWidth="1"/>
    <col min="56" max="56" width="8" style="24" bestFit="1" customWidth="1"/>
    <col min="57" max="57" width="8.375" style="30" customWidth="1"/>
    <col min="58" max="58" width="9.125" style="4" bestFit="1" customWidth="1"/>
    <col min="59" max="59" width="10" style="2" bestFit="1" customWidth="1"/>
    <col min="60" max="60" width="6.875" style="2" bestFit="1" customWidth="1"/>
    <col min="61" max="61" width="7.75" style="2" bestFit="1" customWidth="1"/>
    <col min="62" max="62" width="6.75" style="2" bestFit="1" customWidth="1"/>
    <col min="63" max="63" width="5.375" style="2" bestFit="1" customWidth="1"/>
    <col min="64" max="64" width="5" style="2" bestFit="1" customWidth="1"/>
    <col min="65" max="65" width="3.5" style="2" bestFit="1" customWidth="1"/>
    <col min="66" max="66" width="11.75" style="2" bestFit="1" customWidth="1"/>
    <col min="67" max="68" width="4.125" style="2" customWidth="1"/>
    <col min="69" max="69" width="11.25" style="3"/>
    <col min="71" max="71" width="18.375" bestFit="1" customWidth="1"/>
  </cols>
  <sheetData>
    <row r="1" spans="1:77" s="3" customFormat="1" x14ac:dyDescent="0.25">
      <c r="E1" s="4"/>
      <c r="F1" s="4"/>
      <c r="G1" s="4"/>
      <c r="H1" s="4"/>
      <c r="I1" s="4"/>
      <c r="J1" s="15"/>
      <c r="K1" s="12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8"/>
      <c r="Z1" s="4"/>
      <c r="AA1" s="4"/>
      <c r="AB1" s="4"/>
      <c r="AH1" s="15"/>
      <c r="AI1" s="4"/>
      <c r="AL1" s="4"/>
      <c r="AM1" s="4"/>
      <c r="AN1" s="4"/>
      <c r="AO1" s="4"/>
      <c r="AP1" s="4"/>
      <c r="AQ1" s="12"/>
      <c r="AR1" s="12"/>
      <c r="AS1" s="12"/>
      <c r="AU1" s="4"/>
      <c r="AW1" s="10"/>
      <c r="AX1" s="23"/>
      <c r="AY1" s="4"/>
      <c r="AZ1" s="23"/>
      <c r="BA1" s="23"/>
      <c r="BB1" s="23"/>
      <c r="BC1" s="23"/>
      <c r="BD1" s="23"/>
      <c r="BE1" s="29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</row>
    <row r="2" spans="1:77" ht="17.45" customHeight="1" x14ac:dyDescent="0.25">
      <c r="K2" s="108" t="s">
        <v>16</v>
      </c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10"/>
      <c r="AI2" s="111" t="s">
        <v>17</v>
      </c>
      <c r="AJ2" s="112"/>
      <c r="AK2" s="112"/>
      <c r="AL2" s="112"/>
      <c r="AM2" s="112"/>
      <c r="AN2" s="112"/>
      <c r="AO2" s="112"/>
      <c r="AP2" s="112"/>
      <c r="AQ2" s="112"/>
      <c r="AR2" s="112"/>
      <c r="AS2" s="112"/>
      <c r="AT2" s="112"/>
      <c r="AU2" s="112"/>
      <c r="AV2" s="112"/>
      <c r="AW2" s="112"/>
      <c r="AX2" s="112"/>
      <c r="AY2" s="112"/>
      <c r="AZ2" s="112"/>
      <c r="BA2" s="112"/>
      <c r="BB2" s="112"/>
      <c r="BC2" s="112"/>
      <c r="BD2" s="112"/>
      <c r="BE2" s="113"/>
    </row>
    <row r="3" spans="1:77" s="3" customFormat="1" x14ac:dyDescent="0.25">
      <c r="I3" s="4"/>
      <c r="J3" s="15"/>
      <c r="K3" s="11" t="s">
        <v>20</v>
      </c>
      <c r="L3" s="12">
        <v>2</v>
      </c>
      <c r="M3" s="12"/>
      <c r="N3" s="12"/>
      <c r="O3" s="12"/>
      <c r="P3" s="12"/>
      <c r="Q3" s="12"/>
      <c r="R3" s="12"/>
      <c r="S3" s="12"/>
      <c r="T3" s="12"/>
      <c r="U3" s="12"/>
      <c r="V3" s="11" t="s">
        <v>35</v>
      </c>
      <c r="W3" s="11" t="s">
        <v>35</v>
      </c>
      <c r="X3" s="11" t="s">
        <v>35</v>
      </c>
      <c r="Y3" s="18"/>
      <c r="Z3" s="12" t="s">
        <v>36</v>
      </c>
      <c r="AA3" s="12" t="s">
        <v>36</v>
      </c>
      <c r="AB3" s="12" t="s">
        <v>36</v>
      </c>
      <c r="AD3" s="12" t="s">
        <v>65</v>
      </c>
      <c r="AE3" s="12" t="s">
        <v>65</v>
      </c>
      <c r="AF3" s="12" t="s">
        <v>65</v>
      </c>
      <c r="AH3" s="14"/>
      <c r="AI3" s="2" t="s">
        <v>20</v>
      </c>
      <c r="AJ3" s="3">
        <v>2</v>
      </c>
      <c r="AQ3" s="12"/>
      <c r="AR3" s="12"/>
      <c r="AS3" s="12"/>
      <c r="AT3" s="4" t="s">
        <v>35</v>
      </c>
      <c r="AU3" s="4" t="s">
        <v>35</v>
      </c>
      <c r="AV3" s="4" t="s">
        <v>35</v>
      </c>
      <c r="AW3" s="8"/>
      <c r="AX3" s="3" t="s">
        <v>36</v>
      </c>
      <c r="AY3" s="3" t="s">
        <v>36</v>
      </c>
      <c r="AZ3" s="12" t="s">
        <v>36</v>
      </c>
      <c r="BA3" s="12"/>
      <c r="BB3" s="3" t="s">
        <v>65</v>
      </c>
      <c r="BC3" s="3" t="s">
        <v>65</v>
      </c>
      <c r="BD3" s="12" t="s">
        <v>65</v>
      </c>
      <c r="BE3" s="1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3" t="s">
        <v>29</v>
      </c>
    </row>
    <row r="4" spans="1:77" s="12" customFormat="1" ht="30.6" customHeight="1" x14ac:dyDescent="0.25">
      <c r="A4" s="12" t="s">
        <v>0</v>
      </c>
      <c r="B4" s="12" t="s">
        <v>15</v>
      </c>
      <c r="C4" s="12" t="s">
        <v>41</v>
      </c>
      <c r="D4" s="12" t="s">
        <v>42</v>
      </c>
      <c r="E4" s="11" t="s">
        <v>1</v>
      </c>
      <c r="F4" s="11" t="s">
        <v>2</v>
      </c>
      <c r="G4" s="84" t="s">
        <v>18</v>
      </c>
      <c r="H4" s="3" t="s">
        <v>101</v>
      </c>
      <c r="I4" s="11" t="s">
        <v>43</v>
      </c>
      <c r="J4" s="15" t="s">
        <v>48</v>
      </c>
      <c r="K4" s="12" t="s">
        <v>22</v>
      </c>
      <c r="L4" s="11">
        <v>1</v>
      </c>
      <c r="M4" s="11">
        <v>2</v>
      </c>
      <c r="N4" s="11">
        <v>3</v>
      </c>
      <c r="O4" s="11">
        <v>4</v>
      </c>
      <c r="P4" s="11">
        <v>5</v>
      </c>
      <c r="Q4" s="11">
        <v>6</v>
      </c>
      <c r="R4" s="11" t="s">
        <v>33</v>
      </c>
      <c r="S4" s="85" t="s">
        <v>34</v>
      </c>
      <c r="T4" s="86" t="s">
        <v>45</v>
      </c>
      <c r="U4" s="86"/>
      <c r="V4" s="11" t="s">
        <v>28</v>
      </c>
      <c r="W4" s="11" t="s">
        <v>14</v>
      </c>
      <c r="X4" s="11" t="s">
        <v>38</v>
      </c>
      <c r="Y4" s="18"/>
      <c r="Z4" s="11" t="s">
        <v>28</v>
      </c>
      <c r="AA4" s="11" t="s">
        <v>14</v>
      </c>
      <c r="AB4" s="11" t="s">
        <v>38</v>
      </c>
      <c r="AD4" s="11" t="s">
        <v>28</v>
      </c>
      <c r="AE4" s="11" t="s">
        <v>14</v>
      </c>
      <c r="AF4" s="11" t="s">
        <v>38</v>
      </c>
      <c r="AH4" s="87" t="s">
        <v>46</v>
      </c>
      <c r="AI4" s="12" t="s">
        <v>22</v>
      </c>
      <c r="AJ4" s="11">
        <v>1</v>
      </c>
      <c r="AK4" s="11">
        <v>2</v>
      </c>
      <c r="AL4" s="11">
        <v>3</v>
      </c>
      <c r="AM4" s="11">
        <v>4</v>
      </c>
      <c r="AN4" s="11">
        <v>5</v>
      </c>
      <c r="AO4" s="11">
        <v>6</v>
      </c>
      <c r="AP4" s="11" t="s">
        <v>33</v>
      </c>
      <c r="AQ4" s="85" t="s">
        <v>34</v>
      </c>
      <c r="AR4" s="86" t="s">
        <v>45</v>
      </c>
      <c r="AS4" s="85"/>
      <c r="AT4" s="11" t="s">
        <v>28</v>
      </c>
      <c r="AU4" s="11" t="s">
        <v>14</v>
      </c>
      <c r="AV4" s="11" t="s">
        <v>38</v>
      </c>
      <c r="AW4" s="18"/>
      <c r="AX4" s="11" t="s">
        <v>28</v>
      </c>
      <c r="AY4" s="11" t="s">
        <v>14</v>
      </c>
      <c r="AZ4" s="11" t="s">
        <v>38</v>
      </c>
      <c r="BA4" s="11"/>
      <c r="BB4" s="11" t="s">
        <v>28</v>
      </c>
      <c r="BC4" s="11" t="s">
        <v>14</v>
      </c>
      <c r="BD4" s="11" t="s">
        <v>38</v>
      </c>
      <c r="BE4" s="87" t="s">
        <v>46</v>
      </c>
      <c r="BF4" s="19" t="s">
        <v>5</v>
      </c>
      <c r="BG4" s="19" t="s">
        <v>6</v>
      </c>
      <c r="BH4" s="11" t="s">
        <v>7</v>
      </c>
      <c r="BI4" s="11" t="s">
        <v>8</v>
      </c>
      <c r="BJ4" s="11" t="s">
        <v>9</v>
      </c>
      <c r="BK4" s="11" t="s">
        <v>10</v>
      </c>
      <c r="BL4" s="11" t="s">
        <v>11</v>
      </c>
      <c r="BM4" s="11" t="s">
        <v>12</v>
      </c>
      <c r="BN4" s="11" t="s">
        <v>13</v>
      </c>
      <c r="BO4" s="11" t="s">
        <v>4</v>
      </c>
      <c r="BP4" s="11" t="s">
        <v>3</v>
      </c>
      <c r="BQ4" s="11" t="s">
        <v>32</v>
      </c>
      <c r="BR4" s="11" t="s">
        <v>30</v>
      </c>
      <c r="BS4" s="12" t="s">
        <v>49</v>
      </c>
      <c r="BV4" t="s">
        <v>105</v>
      </c>
      <c r="BW4" t="s">
        <v>106</v>
      </c>
      <c r="BX4" t="s">
        <v>107</v>
      </c>
      <c r="BY4" t="s">
        <v>108</v>
      </c>
    </row>
    <row r="5" spans="1:77" s="67" customFormat="1" x14ac:dyDescent="0.25">
      <c r="A5" s="55">
        <v>42097</v>
      </c>
      <c r="B5" s="56" t="str">
        <f t="shared" ref="B5:B31" si="0">RIGHT(YEAR(A5),2)&amp;TEXT(A5-DATE(YEAR(A5),1,0),"000")</f>
        <v>15093</v>
      </c>
      <c r="C5" s="57" t="s">
        <v>47</v>
      </c>
      <c r="D5" s="57" t="s">
        <v>26</v>
      </c>
      <c r="E5" s="58">
        <v>1</v>
      </c>
      <c r="F5" s="58">
        <v>1</v>
      </c>
      <c r="G5" s="58" t="s">
        <v>27</v>
      </c>
      <c r="H5" s="58">
        <f t="shared" ref="H5:H21" si="1">I5-600</f>
        <v>1200</v>
      </c>
      <c r="I5" s="58">
        <v>1800</v>
      </c>
      <c r="J5" s="61" t="s">
        <v>30</v>
      </c>
      <c r="K5" s="59"/>
      <c r="L5" s="58">
        <v>0</v>
      </c>
      <c r="M5" s="58">
        <v>0</v>
      </c>
      <c r="N5" s="58">
        <v>0</v>
      </c>
      <c r="O5" s="58">
        <v>0</v>
      </c>
      <c r="P5" s="58">
        <v>0</v>
      </c>
      <c r="Q5" s="58">
        <v>0</v>
      </c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7"/>
      <c r="AD5" s="57"/>
      <c r="AE5" s="57"/>
      <c r="AF5" s="57"/>
      <c r="AG5" s="57"/>
      <c r="AH5" s="61">
        <v>0</v>
      </c>
      <c r="AI5" s="59"/>
      <c r="AJ5" s="58">
        <v>0</v>
      </c>
      <c r="AK5" s="58">
        <v>0</v>
      </c>
      <c r="AL5" s="58">
        <v>0</v>
      </c>
      <c r="AM5" s="58">
        <v>0</v>
      </c>
      <c r="AN5" s="58">
        <v>0</v>
      </c>
      <c r="AO5" s="58">
        <v>0</v>
      </c>
      <c r="AP5" s="58"/>
      <c r="AQ5" s="57"/>
      <c r="AR5" s="57"/>
      <c r="AS5" s="57"/>
      <c r="AT5" s="57"/>
      <c r="AU5" s="59"/>
      <c r="AV5" s="57"/>
      <c r="AW5" s="57"/>
      <c r="AX5" s="62"/>
      <c r="AY5" s="58"/>
      <c r="AZ5" s="62"/>
      <c r="BA5" s="62"/>
      <c r="BB5" s="62"/>
      <c r="BC5" s="62"/>
      <c r="BD5" s="62"/>
      <c r="BE5" s="63"/>
      <c r="BF5" s="59">
        <v>78.599999999999994</v>
      </c>
      <c r="BG5" s="58">
        <v>75.5</v>
      </c>
      <c r="BH5" s="58">
        <v>1016.5</v>
      </c>
      <c r="BI5" s="58">
        <v>1017</v>
      </c>
      <c r="BJ5" s="58">
        <v>0</v>
      </c>
      <c r="BK5" s="58">
        <v>2</v>
      </c>
      <c r="BL5" s="58">
        <v>11.5</v>
      </c>
      <c r="BM5" s="58">
        <v>1</v>
      </c>
      <c r="BN5" s="58" t="s">
        <v>44</v>
      </c>
      <c r="BO5" s="58">
        <v>14</v>
      </c>
      <c r="BP5" s="58"/>
      <c r="BQ5" s="70"/>
      <c r="BR5" s="69"/>
      <c r="BS5" s="57"/>
      <c r="BV5" s="67">
        <f>IF(G5="B-C",IF(AND(SUM(L5:O5)=0,P5=1,Q5=0),1,IF(L5="-","-",0)),IF(AND(SUM(L5:O5)=0,P5=0,Q5=1),1,IF(L5="-","-",0)))</f>
        <v>0</v>
      </c>
      <c r="BW5" s="67">
        <f>IF(AND(SUM(L5:O5)=0,P5=1,Q5=1),1,IF(L5="-","-",0))</f>
        <v>0</v>
      </c>
      <c r="BX5" s="67">
        <f>IF(G5="B-C",IF(AND(SUM(L5:O5)=0,P5=0,Q5=1),1,IF(L5="-","-",0)),IF(AND(SUM(L5:O5)=0,P5=1,Q5=0),1,IF(L5="-","-",0)))</f>
        <v>0</v>
      </c>
      <c r="BY5" s="67">
        <f>IF(AND(SUM(L5:O5)&gt;0,P5=0,Q5=0),1,IF(L5="-","-",0))</f>
        <v>0</v>
      </c>
    </row>
    <row r="6" spans="1:77" x14ac:dyDescent="0.25">
      <c r="A6" s="47">
        <v>42097</v>
      </c>
      <c r="B6" s="48" t="str">
        <f t="shared" si="0"/>
        <v>15093</v>
      </c>
      <c r="C6" s="49" t="s">
        <v>47</v>
      </c>
      <c r="D6" s="49" t="s">
        <v>26</v>
      </c>
      <c r="E6" s="26">
        <v>1</v>
      </c>
      <c r="F6" s="26">
        <v>2</v>
      </c>
      <c r="G6" s="26" t="s">
        <v>27</v>
      </c>
      <c r="H6" s="26">
        <f t="shared" si="1"/>
        <v>1223</v>
      </c>
      <c r="I6" s="37">
        <v>1823</v>
      </c>
      <c r="J6" s="22" t="s">
        <v>30</v>
      </c>
      <c r="K6" s="19"/>
      <c r="L6" s="26">
        <v>0</v>
      </c>
      <c r="M6" s="26">
        <v>0</v>
      </c>
      <c r="N6" s="26">
        <v>0</v>
      </c>
      <c r="O6" s="26">
        <v>0</v>
      </c>
      <c r="P6" s="26">
        <v>0</v>
      </c>
      <c r="Q6" s="26">
        <v>0</v>
      </c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49"/>
      <c r="AD6" s="49"/>
      <c r="AE6" s="49"/>
      <c r="AF6" s="49"/>
      <c r="AG6" s="49"/>
      <c r="AH6" s="22">
        <v>0</v>
      </c>
      <c r="AI6" s="37"/>
      <c r="AJ6" s="26">
        <v>0</v>
      </c>
      <c r="AK6" s="26">
        <v>0</v>
      </c>
      <c r="AL6" s="26">
        <v>0</v>
      </c>
      <c r="AM6" s="26">
        <v>0</v>
      </c>
      <c r="AN6" s="26">
        <v>0</v>
      </c>
      <c r="AO6" s="26">
        <v>0</v>
      </c>
      <c r="AP6" s="26"/>
      <c r="AQ6" s="38"/>
      <c r="AR6" s="38"/>
      <c r="AS6" s="38"/>
      <c r="AT6" s="50"/>
      <c r="AU6" s="37"/>
      <c r="AV6" s="26"/>
      <c r="AW6" s="49"/>
      <c r="AX6" s="50"/>
      <c r="AY6" s="26"/>
      <c r="AZ6" s="50"/>
      <c r="BA6" s="50"/>
      <c r="BB6" s="50"/>
      <c r="BC6" s="50"/>
      <c r="BD6" s="50"/>
      <c r="BE6" s="51"/>
      <c r="BF6" s="37">
        <v>78.599999999999994</v>
      </c>
      <c r="BG6" s="26">
        <v>75.5</v>
      </c>
      <c r="BH6" s="26">
        <v>1017</v>
      </c>
      <c r="BI6" s="26">
        <v>1017</v>
      </c>
      <c r="BJ6" s="26">
        <v>0</v>
      </c>
      <c r="BK6" s="26">
        <v>3</v>
      </c>
      <c r="BL6" s="26">
        <v>12.5</v>
      </c>
      <c r="BM6" s="26">
        <v>1</v>
      </c>
      <c r="BN6" s="26" t="s">
        <v>44</v>
      </c>
      <c r="BO6" s="26">
        <v>14</v>
      </c>
      <c r="BP6" s="26"/>
      <c r="BQ6" s="32"/>
      <c r="BR6" s="27"/>
      <c r="BS6" s="49"/>
      <c r="BV6" s="43">
        <f t="shared" ref="BV6:BV69" si="2">IF(G6="B-C",IF(AND(SUM(L6:O6)=0,P6=1,Q6=0),1,IF(L6="-","-",0)),IF(AND(SUM(L6:O6)=0,P6=0,Q6=1),1,IF(L6="-","-",0)))</f>
        <v>0</v>
      </c>
      <c r="BW6" s="43">
        <f t="shared" ref="BW6:BW69" si="3">IF(AND(SUM(L6:O6)=0,P6=1,Q6=1),1,IF(L6="-","-",0))</f>
        <v>0</v>
      </c>
      <c r="BX6" s="43">
        <f t="shared" ref="BX6:BX69" si="4">IF(G6="B-C",IF(AND(SUM(L6:O6)=0,P6=0,Q6=1),1,IF(L6="-","-",0)),IF(AND(SUM(L6:O6)=0,P6=1,Q6=0),1,IF(L6="-","-",0)))</f>
        <v>0</v>
      </c>
      <c r="BY6" s="43">
        <f t="shared" ref="BY6:BY69" si="5">IF(AND(SUM(L6:O6)&gt;0,P6=0,Q6=0),1,IF(L6="-","-",0))</f>
        <v>0</v>
      </c>
    </row>
    <row r="7" spans="1:77" x14ac:dyDescent="0.25">
      <c r="A7" s="47">
        <v>42097</v>
      </c>
      <c r="B7" s="48" t="str">
        <f t="shared" si="0"/>
        <v>15093</v>
      </c>
      <c r="C7" s="49" t="s">
        <v>47</v>
      </c>
      <c r="D7" s="49" t="s">
        <v>26</v>
      </c>
      <c r="E7" s="26">
        <v>1</v>
      </c>
      <c r="F7" s="26">
        <v>3</v>
      </c>
      <c r="G7" s="26" t="s">
        <v>27</v>
      </c>
      <c r="H7" s="26">
        <f t="shared" si="1"/>
        <v>1245</v>
      </c>
      <c r="I7" s="37">
        <v>1845</v>
      </c>
      <c r="J7" s="22" t="s">
        <v>30</v>
      </c>
      <c r="K7" s="19"/>
      <c r="L7" s="26">
        <v>0</v>
      </c>
      <c r="M7" s="26">
        <v>0</v>
      </c>
      <c r="N7" s="26">
        <v>0</v>
      </c>
      <c r="O7" s="26">
        <v>1</v>
      </c>
      <c r="P7" s="26">
        <v>1</v>
      </c>
      <c r="Q7" s="26">
        <v>1</v>
      </c>
      <c r="R7" s="26" t="s">
        <v>37</v>
      </c>
      <c r="S7" s="26" t="s">
        <v>52</v>
      </c>
      <c r="T7" s="26" t="s">
        <v>52</v>
      </c>
      <c r="U7" s="26"/>
      <c r="V7" s="26" t="s">
        <v>24</v>
      </c>
      <c r="W7" s="26" t="s">
        <v>47</v>
      </c>
      <c r="X7" s="26">
        <v>160</v>
      </c>
      <c r="Y7" s="26"/>
      <c r="Z7" s="26" t="s">
        <v>24</v>
      </c>
      <c r="AA7" s="26" t="s">
        <v>47</v>
      </c>
      <c r="AB7" s="26">
        <v>160</v>
      </c>
      <c r="AC7" s="49"/>
      <c r="AD7" s="49"/>
      <c r="AE7" s="49"/>
      <c r="AF7" s="49"/>
      <c r="AG7" s="49"/>
      <c r="AH7" s="22">
        <v>2</v>
      </c>
      <c r="AI7" s="37"/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/>
      <c r="AQ7" s="38"/>
      <c r="AR7" s="38"/>
      <c r="AS7" s="38"/>
      <c r="AT7" s="50"/>
      <c r="AU7" s="37"/>
      <c r="AV7" s="26"/>
      <c r="AW7" s="49"/>
      <c r="AX7" s="50"/>
      <c r="AY7" s="26"/>
      <c r="AZ7" s="50"/>
      <c r="BA7" s="50"/>
      <c r="BB7" s="50"/>
      <c r="BC7" s="50"/>
      <c r="BD7" s="50"/>
      <c r="BE7" s="51"/>
      <c r="BF7" s="37">
        <v>78.599999999999994</v>
      </c>
      <c r="BG7" s="26">
        <v>75.5</v>
      </c>
      <c r="BH7" s="26">
        <v>1017</v>
      </c>
      <c r="BI7" s="26">
        <v>1017</v>
      </c>
      <c r="BJ7" s="26">
        <v>0</v>
      </c>
      <c r="BK7" s="26">
        <v>1</v>
      </c>
      <c r="BL7" s="26">
        <v>4.5999999999999996</v>
      </c>
      <c r="BM7" s="26">
        <v>1</v>
      </c>
      <c r="BN7" s="26" t="s">
        <v>44</v>
      </c>
      <c r="BO7" s="26">
        <v>14</v>
      </c>
      <c r="BP7" s="26"/>
      <c r="BQ7" s="32"/>
      <c r="BR7" s="27"/>
      <c r="BS7" s="49"/>
      <c r="BV7" s="43">
        <f t="shared" si="2"/>
        <v>0</v>
      </c>
      <c r="BW7" s="43">
        <f t="shared" si="3"/>
        <v>0</v>
      </c>
      <c r="BX7" s="43">
        <f t="shared" si="4"/>
        <v>0</v>
      </c>
      <c r="BY7" s="43">
        <f t="shared" si="5"/>
        <v>0</v>
      </c>
    </row>
    <row r="8" spans="1:77" x14ac:dyDescent="0.25">
      <c r="A8" s="47">
        <v>42097</v>
      </c>
      <c r="B8" s="48" t="str">
        <f t="shared" si="0"/>
        <v>15093</v>
      </c>
      <c r="C8" s="49" t="s">
        <v>47</v>
      </c>
      <c r="D8" s="49" t="s">
        <v>26</v>
      </c>
      <c r="E8" s="26">
        <v>1</v>
      </c>
      <c r="F8" s="26">
        <v>4</v>
      </c>
      <c r="G8" s="26" t="s">
        <v>27</v>
      </c>
      <c r="H8" s="26">
        <f t="shared" si="1"/>
        <v>1300</v>
      </c>
      <c r="I8" s="37">
        <v>1900</v>
      </c>
      <c r="J8" s="22" t="s">
        <v>30</v>
      </c>
      <c r="K8" s="19"/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49"/>
      <c r="AD8" s="49"/>
      <c r="AE8" s="49"/>
      <c r="AF8" s="49"/>
      <c r="AG8" s="49"/>
      <c r="AH8" s="22">
        <v>0</v>
      </c>
      <c r="AI8" s="37"/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/>
      <c r="AQ8" s="38"/>
      <c r="AR8" s="38"/>
      <c r="AS8" s="38"/>
      <c r="AT8" s="49"/>
      <c r="AU8" s="37"/>
      <c r="AV8" s="49"/>
      <c r="AW8" s="49"/>
      <c r="AX8" s="50"/>
      <c r="AY8" s="26"/>
      <c r="AZ8" s="50"/>
      <c r="BA8" s="50"/>
      <c r="BB8" s="50"/>
      <c r="BC8" s="50"/>
      <c r="BD8" s="50"/>
      <c r="BE8" s="51"/>
      <c r="BF8" s="37">
        <v>78.599999999999994</v>
      </c>
      <c r="BG8" s="26">
        <v>75.5</v>
      </c>
      <c r="BH8" s="26">
        <v>1017</v>
      </c>
      <c r="BI8" s="26">
        <v>1017</v>
      </c>
      <c r="BJ8" s="26">
        <v>1</v>
      </c>
      <c r="BK8" s="26">
        <v>2</v>
      </c>
      <c r="BL8" s="26">
        <v>7.5</v>
      </c>
      <c r="BM8" s="26">
        <v>1</v>
      </c>
      <c r="BN8" s="26" t="s">
        <v>44</v>
      </c>
      <c r="BO8" s="26">
        <v>14</v>
      </c>
      <c r="BP8" s="26"/>
      <c r="BQ8" s="32"/>
      <c r="BR8" s="27"/>
      <c r="BS8" s="49" t="s">
        <v>61</v>
      </c>
      <c r="BV8" s="43">
        <f t="shared" si="2"/>
        <v>0</v>
      </c>
      <c r="BW8" s="43">
        <f t="shared" si="3"/>
        <v>0</v>
      </c>
      <c r="BX8" s="43">
        <f t="shared" si="4"/>
        <v>0</v>
      </c>
      <c r="BY8" s="43">
        <f t="shared" si="5"/>
        <v>0</v>
      </c>
    </row>
    <row r="9" spans="1:77" x14ac:dyDescent="0.25">
      <c r="A9" s="47">
        <v>42097</v>
      </c>
      <c r="B9" s="48" t="str">
        <f t="shared" si="0"/>
        <v>15093</v>
      </c>
      <c r="C9" s="49" t="s">
        <v>47</v>
      </c>
      <c r="D9" s="49" t="s">
        <v>26</v>
      </c>
      <c r="E9" s="26">
        <v>1</v>
      </c>
      <c r="F9" s="26">
        <v>5</v>
      </c>
      <c r="G9" s="26" t="s">
        <v>27</v>
      </c>
      <c r="H9" s="26">
        <f t="shared" si="1"/>
        <v>1313</v>
      </c>
      <c r="I9" s="37">
        <v>1913</v>
      </c>
      <c r="J9" s="22" t="s">
        <v>30</v>
      </c>
      <c r="K9" s="19"/>
      <c r="L9" s="26">
        <v>1</v>
      </c>
      <c r="M9" s="26">
        <v>1</v>
      </c>
      <c r="N9" s="26">
        <v>1</v>
      </c>
      <c r="O9" s="26">
        <v>1</v>
      </c>
      <c r="P9" s="26">
        <v>1</v>
      </c>
      <c r="Q9" s="26">
        <v>1</v>
      </c>
      <c r="R9" s="26" t="s">
        <v>37</v>
      </c>
      <c r="S9" s="26" t="s">
        <v>52</v>
      </c>
      <c r="T9" s="26" t="s">
        <v>52</v>
      </c>
      <c r="U9" s="26"/>
      <c r="V9" s="26" t="s">
        <v>24</v>
      </c>
      <c r="W9" s="26" t="s">
        <v>47</v>
      </c>
      <c r="X9" s="26">
        <v>140</v>
      </c>
      <c r="Y9" s="26"/>
      <c r="Z9" s="26"/>
      <c r="AA9" s="26"/>
      <c r="AB9" s="26"/>
      <c r="AC9" s="49"/>
      <c r="AD9" s="49"/>
      <c r="AE9" s="49"/>
      <c r="AF9" s="49"/>
      <c r="AG9" s="49"/>
      <c r="AH9" s="22">
        <v>1</v>
      </c>
      <c r="AI9" s="37"/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6"/>
      <c r="AQ9" s="38"/>
      <c r="AR9" s="38"/>
      <c r="AS9" s="38"/>
      <c r="AT9" s="49"/>
      <c r="AU9" s="37"/>
      <c r="AV9" s="49"/>
      <c r="AW9" s="49"/>
      <c r="AX9" s="50"/>
      <c r="AY9" s="26"/>
      <c r="AZ9" s="50"/>
      <c r="BA9" s="50"/>
      <c r="BB9" s="50"/>
      <c r="BC9" s="50"/>
      <c r="BD9" s="50"/>
      <c r="BE9" s="51"/>
      <c r="BF9" s="37">
        <v>78.599999999999994</v>
      </c>
      <c r="BG9" s="26">
        <v>75.5</v>
      </c>
      <c r="BH9" s="26">
        <v>1017</v>
      </c>
      <c r="BI9" s="26">
        <v>1017</v>
      </c>
      <c r="BJ9" s="26">
        <v>1</v>
      </c>
      <c r="BK9" s="26">
        <v>1</v>
      </c>
      <c r="BL9" s="26">
        <v>6.7</v>
      </c>
      <c r="BM9" s="26">
        <v>1</v>
      </c>
      <c r="BN9" s="26" t="s">
        <v>44</v>
      </c>
      <c r="BO9" s="26">
        <v>14</v>
      </c>
      <c r="BP9" s="26"/>
      <c r="BQ9" s="32"/>
      <c r="BR9" s="27"/>
      <c r="BS9" s="49"/>
      <c r="BV9" s="43">
        <f t="shared" si="2"/>
        <v>0</v>
      </c>
      <c r="BW9" s="43">
        <f t="shared" si="3"/>
        <v>0</v>
      </c>
      <c r="BX9" s="43">
        <f t="shared" si="4"/>
        <v>0</v>
      </c>
      <c r="BY9" s="43">
        <f t="shared" si="5"/>
        <v>0</v>
      </c>
    </row>
    <row r="10" spans="1:77" x14ac:dyDescent="0.25">
      <c r="A10" s="47">
        <v>42097</v>
      </c>
      <c r="B10" s="48" t="str">
        <f t="shared" si="0"/>
        <v>15093</v>
      </c>
      <c r="C10" s="49" t="s">
        <v>47</v>
      </c>
      <c r="D10" s="49" t="s">
        <v>26</v>
      </c>
      <c r="E10" s="26">
        <v>1</v>
      </c>
      <c r="F10" s="26">
        <v>6</v>
      </c>
      <c r="G10" s="26" t="s">
        <v>27</v>
      </c>
      <c r="H10" s="26">
        <f t="shared" si="1"/>
        <v>1326</v>
      </c>
      <c r="I10" s="37">
        <v>1926</v>
      </c>
      <c r="J10" s="22" t="s">
        <v>30</v>
      </c>
      <c r="K10" s="19"/>
      <c r="L10" s="26">
        <v>0</v>
      </c>
      <c r="M10" s="26">
        <v>1</v>
      </c>
      <c r="N10" s="26">
        <v>1</v>
      </c>
      <c r="O10" s="26">
        <v>1</v>
      </c>
      <c r="P10" s="26">
        <v>1</v>
      </c>
      <c r="Q10" s="26">
        <v>1</v>
      </c>
      <c r="R10" s="26" t="s">
        <v>52</v>
      </c>
      <c r="S10" s="26" t="s">
        <v>52</v>
      </c>
      <c r="T10" s="26" t="s">
        <v>52</v>
      </c>
      <c r="U10" s="26"/>
      <c r="V10" s="26" t="s">
        <v>24</v>
      </c>
      <c r="W10" s="26" t="s">
        <v>62</v>
      </c>
      <c r="X10" s="26">
        <v>111</v>
      </c>
      <c r="Y10" s="26"/>
      <c r="Z10" s="26"/>
      <c r="AA10" s="26"/>
      <c r="AB10" s="26"/>
      <c r="AC10" s="49"/>
      <c r="AD10" s="49"/>
      <c r="AE10" s="49"/>
      <c r="AF10" s="49"/>
      <c r="AG10" s="49"/>
      <c r="AH10" s="22">
        <v>1</v>
      </c>
      <c r="AI10" s="37"/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/>
      <c r="AQ10" s="38"/>
      <c r="AR10" s="38"/>
      <c r="AS10" s="38"/>
      <c r="AT10" s="49"/>
      <c r="AU10" s="37"/>
      <c r="AV10" s="49"/>
      <c r="AW10" s="49"/>
      <c r="AX10" s="50"/>
      <c r="AY10" s="26"/>
      <c r="AZ10" s="50"/>
      <c r="BA10" s="50"/>
      <c r="BB10" s="50"/>
      <c r="BC10" s="50"/>
      <c r="BD10" s="50"/>
      <c r="BE10" s="51"/>
      <c r="BF10" s="37">
        <v>78.599999999999994</v>
      </c>
      <c r="BG10" s="26">
        <v>75.5</v>
      </c>
      <c r="BH10" s="26">
        <v>1017</v>
      </c>
      <c r="BI10" s="26">
        <v>1017</v>
      </c>
      <c r="BJ10" s="26">
        <v>1</v>
      </c>
      <c r="BK10" s="26">
        <v>2</v>
      </c>
      <c r="BL10" s="26">
        <v>9.1</v>
      </c>
      <c r="BM10" s="26">
        <v>1</v>
      </c>
      <c r="BN10" s="26" t="s">
        <v>44</v>
      </c>
      <c r="BO10" s="26">
        <v>14</v>
      </c>
      <c r="BP10" s="26"/>
      <c r="BQ10" s="32"/>
      <c r="BR10" s="27"/>
      <c r="BS10" s="49"/>
      <c r="BV10" s="43">
        <f t="shared" si="2"/>
        <v>0</v>
      </c>
      <c r="BW10" s="43">
        <f t="shared" si="3"/>
        <v>0</v>
      </c>
      <c r="BX10" s="43">
        <f t="shared" si="4"/>
        <v>0</v>
      </c>
      <c r="BY10" s="43">
        <f t="shared" si="5"/>
        <v>0</v>
      </c>
    </row>
    <row r="11" spans="1:77" x14ac:dyDescent="0.25">
      <c r="A11" s="47">
        <v>42097</v>
      </c>
      <c r="B11" s="48" t="str">
        <f t="shared" si="0"/>
        <v>15093</v>
      </c>
      <c r="C11" s="49" t="s">
        <v>47</v>
      </c>
      <c r="D11" s="49" t="s">
        <v>26</v>
      </c>
      <c r="E11" s="26">
        <v>1</v>
      </c>
      <c r="F11" s="26">
        <v>7</v>
      </c>
      <c r="G11" s="26" t="s">
        <v>27</v>
      </c>
      <c r="H11" s="26">
        <f t="shared" si="1"/>
        <v>1340</v>
      </c>
      <c r="I11" s="37">
        <v>1940</v>
      </c>
      <c r="J11" s="22" t="s">
        <v>30</v>
      </c>
      <c r="K11" s="19"/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1</v>
      </c>
      <c r="R11" s="26" t="s">
        <v>52</v>
      </c>
      <c r="S11" s="26" t="s">
        <v>52</v>
      </c>
      <c r="T11" s="26" t="s">
        <v>52</v>
      </c>
      <c r="U11" s="26"/>
      <c r="V11" s="26" t="s">
        <v>24</v>
      </c>
      <c r="W11" s="26" t="s">
        <v>47</v>
      </c>
      <c r="X11" s="26">
        <v>60</v>
      </c>
      <c r="Y11" s="26"/>
      <c r="Z11" s="26"/>
      <c r="AA11" s="26"/>
      <c r="AB11" s="26"/>
      <c r="AC11" s="49"/>
      <c r="AD11" s="49"/>
      <c r="AE11" s="49"/>
      <c r="AF11" s="49"/>
      <c r="AG11" s="49"/>
      <c r="AH11" s="22">
        <v>1</v>
      </c>
      <c r="AI11" s="37"/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26"/>
      <c r="AQ11" s="38"/>
      <c r="AR11" s="38"/>
      <c r="AS11" s="38"/>
      <c r="AT11" s="49"/>
      <c r="AU11" s="37"/>
      <c r="AV11" s="49"/>
      <c r="AW11" s="49"/>
      <c r="AX11" s="50"/>
      <c r="AY11" s="26"/>
      <c r="AZ11" s="50"/>
      <c r="BA11" s="50"/>
      <c r="BB11" s="50"/>
      <c r="BC11" s="50"/>
      <c r="BD11" s="50"/>
      <c r="BE11" s="51"/>
      <c r="BF11" s="37">
        <v>78.599999999999994</v>
      </c>
      <c r="BG11" s="26">
        <v>75.5</v>
      </c>
      <c r="BH11" s="26">
        <v>1017</v>
      </c>
      <c r="BI11" s="26">
        <v>1017</v>
      </c>
      <c r="BJ11" s="26">
        <v>1</v>
      </c>
      <c r="BK11" s="26">
        <v>2</v>
      </c>
      <c r="BL11" s="26">
        <v>16.5</v>
      </c>
      <c r="BM11" s="26">
        <v>1</v>
      </c>
      <c r="BN11" s="26" t="s">
        <v>44</v>
      </c>
      <c r="BO11" s="26">
        <v>14</v>
      </c>
      <c r="BP11" s="26"/>
      <c r="BQ11" s="32"/>
      <c r="BR11" s="27"/>
      <c r="BS11" s="49"/>
      <c r="BV11" s="43">
        <f t="shared" si="2"/>
        <v>0</v>
      </c>
      <c r="BW11" s="43">
        <f t="shared" si="3"/>
        <v>0</v>
      </c>
      <c r="BX11" s="43">
        <f t="shared" si="4"/>
        <v>1</v>
      </c>
      <c r="BY11" s="43">
        <f t="shared" si="5"/>
        <v>0</v>
      </c>
    </row>
    <row r="12" spans="1:77" x14ac:dyDescent="0.25">
      <c r="A12" s="47">
        <v>42097</v>
      </c>
      <c r="B12" s="48" t="str">
        <f t="shared" si="0"/>
        <v>15093</v>
      </c>
      <c r="C12" s="49" t="s">
        <v>47</v>
      </c>
      <c r="D12" s="49" t="s">
        <v>26</v>
      </c>
      <c r="E12" s="26">
        <v>1</v>
      </c>
      <c r="F12" s="26">
        <v>8</v>
      </c>
      <c r="G12" s="26" t="s">
        <v>27</v>
      </c>
      <c r="H12" s="26">
        <f t="shared" si="1"/>
        <v>1357</v>
      </c>
      <c r="I12" s="37">
        <v>1957</v>
      </c>
      <c r="J12" s="22" t="s">
        <v>30</v>
      </c>
      <c r="K12" s="19"/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49"/>
      <c r="AD12" s="49"/>
      <c r="AE12" s="49"/>
      <c r="AF12" s="49"/>
      <c r="AG12" s="49"/>
      <c r="AH12" s="22">
        <v>0</v>
      </c>
      <c r="AI12" s="37"/>
      <c r="AJ12" s="26">
        <v>0</v>
      </c>
      <c r="AK12" s="26">
        <v>0</v>
      </c>
      <c r="AL12" s="26">
        <v>0</v>
      </c>
      <c r="AM12" s="26">
        <v>0</v>
      </c>
      <c r="AN12" s="26">
        <v>0</v>
      </c>
      <c r="AO12" s="26">
        <v>1</v>
      </c>
      <c r="AP12" s="26" t="s">
        <v>52</v>
      </c>
      <c r="AQ12" s="38" t="s">
        <v>52</v>
      </c>
      <c r="AR12" s="38" t="s">
        <v>52</v>
      </c>
      <c r="AS12" s="38"/>
      <c r="AT12" s="38" t="s">
        <v>39</v>
      </c>
      <c r="AU12" s="37" t="s">
        <v>47</v>
      </c>
      <c r="AV12" s="49">
        <v>130</v>
      </c>
      <c r="AW12" s="49"/>
      <c r="AX12" s="50"/>
      <c r="AY12" s="26"/>
      <c r="AZ12" s="50"/>
      <c r="BA12" s="50"/>
      <c r="BB12" s="50"/>
      <c r="BC12" s="50"/>
      <c r="BD12" s="50"/>
      <c r="BE12" s="51"/>
      <c r="BF12" s="37">
        <v>78.599999999999994</v>
      </c>
      <c r="BG12" s="26">
        <v>75.5</v>
      </c>
      <c r="BH12" s="26">
        <v>1017</v>
      </c>
      <c r="BI12" s="26">
        <v>1017</v>
      </c>
      <c r="BJ12" s="26">
        <v>0</v>
      </c>
      <c r="BK12" s="26">
        <v>3</v>
      </c>
      <c r="BL12" s="26">
        <v>6.5</v>
      </c>
      <c r="BM12" s="26">
        <v>1</v>
      </c>
      <c r="BN12" s="26" t="s">
        <v>44</v>
      </c>
      <c r="BO12" s="26">
        <v>14</v>
      </c>
      <c r="BP12" s="26"/>
      <c r="BQ12" s="32"/>
      <c r="BR12" s="27"/>
      <c r="BS12" s="49"/>
      <c r="BV12" s="43">
        <f t="shared" si="2"/>
        <v>0</v>
      </c>
      <c r="BW12" s="43">
        <f t="shared" si="3"/>
        <v>0</v>
      </c>
      <c r="BX12" s="43">
        <f t="shared" si="4"/>
        <v>0</v>
      </c>
      <c r="BY12" s="43">
        <f t="shared" si="5"/>
        <v>0</v>
      </c>
    </row>
    <row r="13" spans="1:77" s="67" customFormat="1" x14ac:dyDescent="0.25">
      <c r="A13" s="55">
        <v>42097</v>
      </c>
      <c r="B13" s="56" t="str">
        <f t="shared" si="0"/>
        <v>15093</v>
      </c>
      <c r="C13" s="57" t="s">
        <v>47</v>
      </c>
      <c r="D13" s="57" t="s">
        <v>31</v>
      </c>
      <c r="E13" s="58">
        <v>2</v>
      </c>
      <c r="F13" s="58">
        <v>1</v>
      </c>
      <c r="G13" s="58" t="s">
        <v>27</v>
      </c>
      <c r="H13" s="58">
        <f t="shared" si="1"/>
        <v>1141</v>
      </c>
      <c r="I13" s="59">
        <v>1741</v>
      </c>
      <c r="J13" s="60" t="s">
        <v>30</v>
      </c>
      <c r="K13" s="59"/>
      <c r="L13" s="58">
        <v>0</v>
      </c>
      <c r="M13" s="58">
        <v>0</v>
      </c>
      <c r="N13" s="58">
        <v>1</v>
      </c>
      <c r="O13" s="58">
        <v>1</v>
      </c>
      <c r="P13" s="58">
        <v>1</v>
      </c>
      <c r="Q13" s="58">
        <v>0</v>
      </c>
      <c r="R13" s="58" t="s">
        <v>52</v>
      </c>
      <c r="S13" s="58" t="s">
        <v>52</v>
      </c>
      <c r="T13" s="58" t="s">
        <v>52</v>
      </c>
      <c r="U13" s="58"/>
      <c r="V13" s="58" t="s">
        <v>64</v>
      </c>
      <c r="W13" s="58" t="s">
        <v>55</v>
      </c>
      <c r="X13" s="58">
        <v>327</v>
      </c>
      <c r="Y13" s="58"/>
      <c r="Z13" s="58"/>
      <c r="AA13" s="58"/>
      <c r="AB13" s="58"/>
      <c r="AC13" s="57"/>
      <c r="AD13" s="57"/>
      <c r="AE13" s="57"/>
      <c r="AF13" s="57"/>
      <c r="AG13" s="57"/>
      <c r="AH13" s="61">
        <v>1</v>
      </c>
      <c r="AI13" s="59"/>
      <c r="AJ13" s="58">
        <v>0</v>
      </c>
      <c r="AK13" s="58">
        <v>0</v>
      </c>
      <c r="AL13" s="58">
        <v>0</v>
      </c>
      <c r="AM13" s="58">
        <v>0</v>
      </c>
      <c r="AN13" s="58">
        <v>0</v>
      </c>
      <c r="AO13" s="58">
        <v>0</v>
      </c>
      <c r="AP13" s="58"/>
      <c r="AQ13" s="57"/>
      <c r="AR13" s="57"/>
      <c r="AS13" s="57"/>
      <c r="AT13" s="57"/>
      <c r="AU13" s="59"/>
      <c r="AV13" s="57"/>
      <c r="AW13" s="57"/>
      <c r="AX13" s="62"/>
      <c r="AY13" s="58"/>
      <c r="AZ13" s="62"/>
      <c r="BA13" s="62"/>
      <c r="BB13" s="62"/>
      <c r="BC13" s="62"/>
      <c r="BD13" s="62"/>
      <c r="BE13" s="63"/>
      <c r="BF13" s="59">
        <v>77.7</v>
      </c>
      <c r="BG13" s="58">
        <v>79.5</v>
      </c>
      <c r="BH13" s="58">
        <v>1016.3</v>
      </c>
      <c r="BI13" s="58">
        <v>1017</v>
      </c>
      <c r="BJ13" s="58">
        <v>0</v>
      </c>
      <c r="BK13" s="58">
        <v>3</v>
      </c>
      <c r="BL13" s="58">
        <v>10.8</v>
      </c>
      <c r="BM13" s="58">
        <v>1</v>
      </c>
      <c r="BN13" s="58" t="s">
        <v>44</v>
      </c>
      <c r="BO13" s="58">
        <v>14</v>
      </c>
      <c r="BP13" s="58"/>
      <c r="BQ13" s="70"/>
      <c r="BR13" s="69"/>
      <c r="BS13" s="57"/>
      <c r="BV13" s="67">
        <f t="shared" si="2"/>
        <v>0</v>
      </c>
      <c r="BW13" s="67">
        <f t="shared" si="3"/>
        <v>0</v>
      </c>
      <c r="BX13" s="67">
        <f t="shared" si="4"/>
        <v>0</v>
      </c>
      <c r="BY13" s="67">
        <f t="shared" si="5"/>
        <v>0</v>
      </c>
    </row>
    <row r="14" spans="1:77" x14ac:dyDescent="0.25">
      <c r="A14" s="47">
        <v>42097</v>
      </c>
      <c r="B14" s="48" t="str">
        <f t="shared" si="0"/>
        <v>15093</v>
      </c>
      <c r="C14" s="49" t="s">
        <v>47</v>
      </c>
      <c r="D14" s="49" t="s">
        <v>31</v>
      </c>
      <c r="E14" s="26">
        <v>2</v>
      </c>
      <c r="F14" s="26">
        <v>2</v>
      </c>
      <c r="G14" s="26" t="s">
        <v>27</v>
      </c>
      <c r="H14" s="26">
        <f t="shared" si="1"/>
        <v>1200</v>
      </c>
      <c r="I14" s="37">
        <v>1800</v>
      </c>
      <c r="J14" s="21" t="s">
        <v>30</v>
      </c>
      <c r="K14" s="19"/>
      <c r="L14" s="26">
        <v>0</v>
      </c>
      <c r="M14" s="26">
        <v>1</v>
      </c>
      <c r="N14" s="26">
        <v>1</v>
      </c>
      <c r="O14" s="26">
        <v>1</v>
      </c>
      <c r="P14" s="26">
        <v>1</v>
      </c>
      <c r="Q14" s="26">
        <v>1</v>
      </c>
      <c r="R14" s="26" t="s">
        <v>52</v>
      </c>
      <c r="S14" s="26" t="s">
        <v>52</v>
      </c>
      <c r="T14" s="26" t="s">
        <v>52</v>
      </c>
      <c r="U14" s="26"/>
      <c r="V14" s="26" t="s">
        <v>24</v>
      </c>
      <c r="W14" s="26" t="s">
        <v>55</v>
      </c>
      <c r="X14" s="26">
        <v>240</v>
      </c>
      <c r="Y14" s="26"/>
      <c r="Z14" s="26" t="s">
        <v>24</v>
      </c>
      <c r="AA14" s="26" t="s">
        <v>55</v>
      </c>
      <c r="AB14" s="26">
        <v>62</v>
      </c>
      <c r="AC14" s="49"/>
      <c r="AD14" s="49"/>
      <c r="AE14" s="49"/>
      <c r="AF14" s="49"/>
      <c r="AG14" s="49"/>
      <c r="AH14" s="22">
        <v>2</v>
      </c>
      <c r="AI14" s="37"/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6"/>
      <c r="AQ14" s="38"/>
      <c r="AR14" s="38"/>
      <c r="AS14" s="38"/>
      <c r="AT14" s="49"/>
      <c r="AU14" s="37"/>
      <c r="AV14" s="49"/>
      <c r="AW14" s="49"/>
      <c r="AX14" s="50"/>
      <c r="AY14" s="26"/>
      <c r="AZ14" s="50"/>
      <c r="BA14" s="50"/>
      <c r="BB14" s="50"/>
      <c r="BC14" s="50"/>
      <c r="BD14" s="50"/>
      <c r="BE14" s="51"/>
      <c r="BF14" s="37">
        <v>77.7</v>
      </c>
      <c r="BG14" s="26">
        <v>79.5</v>
      </c>
      <c r="BH14" s="26">
        <v>1016</v>
      </c>
      <c r="BI14" s="26">
        <v>1017</v>
      </c>
      <c r="BJ14" s="26">
        <v>0</v>
      </c>
      <c r="BK14" s="26">
        <v>3</v>
      </c>
      <c r="BL14" s="26">
        <v>14.7</v>
      </c>
      <c r="BM14" s="26">
        <v>1</v>
      </c>
      <c r="BN14" s="26" t="s">
        <v>44</v>
      </c>
      <c r="BO14" s="26">
        <v>14</v>
      </c>
      <c r="BP14" s="26"/>
      <c r="BQ14" s="32"/>
      <c r="BR14" s="27"/>
      <c r="BS14" s="49"/>
      <c r="BV14" s="43">
        <f t="shared" si="2"/>
        <v>0</v>
      </c>
      <c r="BW14" s="43">
        <f t="shared" si="3"/>
        <v>0</v>
      </c>
      <c r="BX14" s="43">
        <f t="shared" si="4"/>
        <v>0</v>
      </c>
      <c r="BY14" s="43">
        <f t="shared" si="5"/>
        <v>0</v>
      </c>
    </row>
    <row r="15" spans="1:77" x14ac:dyDescent="0.25">
      <c r="A15" s="47">
        <v>42097</v>
      </c>
      <c r="B15" s="48" t="str">
        <f t="shared" si="0"/>
        <v>15093</v>
      </c>
      <c r="C15" s="49" t="s">
        <v>47</v>
      </c>
      <c r="D15" s="49" t="s">
        <v>31</v>
      </c>
      <c r="E15" s="26">
        <v>2</v>
      </c>
      <c r="F15" s="26">
        <v>3</v>
      </c>
      <c r="G15" s="26" t="s">
        <v>27</v>
      </c>
      <c r="H15" s="26">
        <f t="shared" si="1"/>
        <v>1205</v>
      </c>
      <c r="I15" s="37">
        <v>1805</v>
      </c>
      <c r="J15" s="21" t="s">
        <v>30</v>
      </c>
      <c r="K15" s="19"/>
      <c r="L15" s="26">
        <v>0</v>
      </c>
      <c r="M15" s="26">
        <v>1</v>
      </c>
      <c r="N15" s="26">
        <v>1</v>
      </c>
      <c r="O15" s="26">
        <v>1</v>
      </c>
      <c r="P15" s="26">
        <v>1</v>
      </c>
      <c r="Q15" s="26">
        <v>1</v>
      </c>
      <c r="R15" s="26" t="s">
        <v>52</v>
      </c>
      <c r="S15" s="26" t="s">
        <v>37</v>
      </c>
      <c r="T15" s="26" t="s">
        <v>52</v>
      </c>
      <c r="U15" s="26"/>
      <c r="V15" s="26" t="s">
        <v>24</v>
      </c>
      <c r="W15" s="26" t="s">
        <v>55</v>
      </c>
      <c r="X15" s="26">
        <v>160</v>
      </c>
      <c r="Y15" s="26"/>
      <c r="Z15" s="26"/>
      <c r="AA15" s="26"/>
      <c r="AB15" s="26"/>
      <c r="AC15" s="49"/>
      <c r="AD15" s="49"/>
      <c r="AE15" s="49"/>
      <c r="AF15" s="49"/>
      <c r="AG15" s="49"/>
      <c r="AH15" s="22">
        <v>1</v>
      </c>
      <c r="AI15" s="37"/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/>
      <c r="AQ15" s="38"/>
      <c r="AR15" s="38"/>
      <c r="AS15" s="38"/>
      <c r="AT15" s="49"/>
      <c r="AU15" s="37"/>
      <c r="AV15" s="49"/>
      <c r="AW15" s="49"/>
      <c r="AX15" s="50"/>
      <c r="AY15" s="26"/>
      <c r="AZ15" s="50"/>
      <c r="BA15" s="50"/>
      <c r="BB15" s="50"/>
      <c r="BC15" s="50"/>
      <c r="BD15" s="50"/>
      <c r="BE15" s="51"/>
      <c r="BF15" s="37">
        <v>77.7</v>
      </c>
      <c r="BG15" s="26">
        <v>79.5</v>
      </c>
      <c r="BH15" s="26">
        <v>1016</v>
      </c>
      <c r="BI15" s="26">
        <v>1017</v>
      </c>
      <c r="BJ15" s="26">
        <v>0</v>
      </c>
      <c r="BK15" s="26">
        <v>3</v>
      </c>
      <c r="BL15" s="26">
        <v>14.9</v>
      </c>
      <c r="BM15" s="26">
        <v>1</v>
      </c>
      <c r="BN15" s="26" t="s">
        <v>44</v>
      </c>
      <c r="BO15" s="26">
        <v>14</v>
      </c>
      <c r="BP15" s="26"/>
      <c r="BQ15" s="32"/>
      <c r="BR15" s="27"/>
      <c r="BS15" s="49" t="s">
        <v>66</v>
      </c>
      <c r="BV15" s="43">
        <f t="shared" si="2"/>
        <v>0</v>
      </c>
      <c r="BW15" s="43">
        <f t="shared" si="3"/>
        <v>0</v>
      </c>
      <c r="BX15" s="43">
        <f t="shared" si="4"/>
        <v>0</v>
      </c>
      <c r="BY15" s="43">
        <f t="shared" si="5"/>
        <v>0</v>
      </c>
    </row>
    <row r="16" spans="1:77" s="17" customFormat="1" x14ac:dyDescent="0.25">
      <c r="A16" s="47">
        <v>42097</v>
      </c>
      <c r="B16" s="48" t="str">
        <f t="shared" si="0"/>
        <v>15093</v>
      </c>
      <c r="C16" s="49" t="s">
        <v>47</v>
      </c>
      <c r="D16" s="49" t="s">
        <v>31</v>
      </c>
      <c r="E16" s="26">
        <v>2</v>
      </c>
      <c r="F16" s="26">
        <v>4</v>
      </c>
      <c r="G16" s="26" t="s">
        <v>27</v>
      </c>
      <c r="H16" s="26">
        <f t="shared" si="1"/>
        <v>1213</v>
      </c>
      <c r="I16" s="37">
        <v>1813</v>
      </c>
      <c r="J16" s="21" t="s">
        <v>30</v>
      </c>
      <c r="K16" s="19"/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49"/>
      <c r="AD16" s="49"/>
      <c r="AE16" s="49"/>
      <c r="AF16" s="49"/>
      <c r="AG16" s="49"/>
      <c r="AH16" s="22">
        <v>0</v>
      </c>
      <c r="AI16" s="37"/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26"/>
      <c r="AQ16" s="38"/>
      <c r="AR16" s="38"/>
      <c r="AS16" s="38"/>
      <c r="AT16" s="49"/>
      <c r="AU16" s="37"/>
      <c r="AV16" s="49"/>
      <c r="AW16" s="49"/>
      <c r="AX16" s="50"/>
      <c r="AY16" s="26"/>
      <c r="AZ16" s="50"/>
      <c r="BA16" s="50"/>
      <c r="BB16" s="50"/>
      <c r="BC16" s="50"/>
      <c r="BD16" s="50"/>
      <c r="BE16" s="51"/>
      <c r="BF16" s="37">
        <v>77.7</v>
      </c>
      <c r="BG16" s="26">
        <v>79.5</v>
      </c>
      <c r="BH16" s="26">
        <v>1016</v>
      </c>
      <c r="BI16" s="26">
        <v>1017</v>
      </c>
      <c r="BJ16" s="26">
        <v>0</v>
      </c>
      <c r="BK16" s="26">
        <v>3</v>
      </c>
      <c r="BL16" s="26">
        <v>13.3</v>
      </c>
      <c r="BM16" s="26">
        <v>1</v>
      </c>
      <c r="BN16" s="26" t="s">
        <v>44</v>
      </c>
      <c r="BO16" s="26">
        <v>14</v>
      </c>
      <c r="BP16" s="26"/>
      <c r="BQ16" s="32"/>
      <c r="BR16" s="27"/>
      <c r="BS16" s="49"/>
      <c r="BT16"/>
      <c r="BV16" s="43">
        <f t="shared" si="2"/>
        <v>0</v>
      </c>
      <c r="BW16" s="43">
        <f t="shared" si="3"/>
        <v>0</v>
      </c>
      <c r="BX16" s="43">
        <f t="shared" si="4"/>
        <v>0</v>
      </c>
      <c r="BY16" s="43">
        <f t="shared" si="5"/>
        <v>0</v>
      </c>
    </row>
    <row r="17" spans="1:77" x14ac:dyDescent="0.25">
      <c r="A17" s="47">
        <v>42097</v>
      </c>
      <c r="B17" s="48" t="str">
        <f t="shared" si="0"/>
        <v>15093</v>
      </c>
      <c r="C17" s="49" t="s">
        <v>47</v>
      </c>
      <c r="D17" s="49" t="s">
        <v>31</v>
      </c>
      <c r="E17" s="26">
        <v>2</v>
      </c>
      <c r="F17" s="26">
        <v>5</v>
      </c>
      <c r="G17" s="26" t="s">
        <v>27</v>
      </c>
      <c r="H17" s="26">
        <f t="shared" si="1"/>
        <v>1239</v>
      </c>
      <c r="I17" s="37">
        <v>1839</v>
      </c>
      <c r="J17" s="21" t="s">
        <v>30</v>
      </c>
      <c r="K17" s="19"/>
      <c r="L17" s="26">
        <v>0</v>
      </c>
      <c r="M17" s="26">
        <v>1</v>
      </c>
      <c r="N17" s="26">
        <v>1</v>
      </c>
      <c r="O17" s="26">
        <v>1</v>
      </c>
      <c r="P17" s="26">
        <v>1</v>
      </c>
      <c r="Q17" s="26">
        <v>1</v>
      </c>
      <c r="R17" s="26" t="s">
        <v>52</v>
      </c>
      <c r="S17" s="26" t="s">
        <v>37</v>
      </c>
      <c r="T17" s="26" t="s">
        <v>52</v>
      </c>
      <c r="U17" s="26"/>
      <c r="V17" s="26" t="s">
        <v>24</v>
      </c>
      <c r="W17" s="26" t="s">
        <v>55</v>
      </c>
      <c r="X17" s="26">
        <v>210</v>
      </c>
      <c r="Y17" s="26"/>
      <c r="Z17" s="26" t="s">
        <v>24</v>
      </c>
      <c r="AA17" s="26" t="s">
        <v>55</v>
      </c>
      <c r="AB17" s="26">
        <v>270</v>
      </c>
      <c r="AC17" s="49"/>
      <c r="AD17" s="49" t="s">
        <v>24</v>
      </c>
      <c r="AE17" s="49" t="s">
        <v>55</v>
      </c>
      <c r="AF17" s="49">
        <v>110</v>
      </c>
      <c r="AG17" s="49"/>
      <c r="AH17" s="22">
        <v>3</v>
      </c>
      <c r="AI17" s="37"/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/>
      <c r="AQ17" s="38"/>
      <c r="AR17" s="38"/>
      <c r="AS17" s="38"/>
      <c r="AT17" s="49"/>
      <c r="AU17" s="37"/>
      <c r="AV17" s="49"/>
      <c r="AW17" s="49"/>
      <c r="AX17" s="50"/>
      <c r="AY17" s="26"/>
      <c r="AZ17" s="50"/>
      <c r="BA17" s="50"/>
      <c r="BB17" s="50"/>
      <c r="BC17" s="50"/>
      <c r="BD17" s="50"/>
      <c r="BE17" s="51"/>
      <c r="BF17" s="37">
        <v>77.7</v>
      </c>
      <c r="BG17" s="26">
        <v>79.5</v>
      </c>
      <c r="BH17" s="26">
        <v>1016</v>
      </c>
      <c r="BI17" s="26">
        <v>1017</v>
      </c>
      <c r="BJ17" s="26">
        <v>0</v>
      </c>
      <c r="BK17" s="26">
        <v>3</v>
      </c>
      <c r="BL17" s="26">
        <v>7.3</v>
      </c>
      <c r="BM17" s="26">
        <v>2</v>
      </c>
      <c r="BN17" s="26" t="s">
        <v>44</v>
      </c>
      <c r="BO17" s="26">
        <v>14</v>
      </c>
      <c r="BP17" s="26"/>
      <c r="BQ17" s="32"/>
      <c r="BR17" s="27"/>
      <c r="BS17" s="49" t="s">
        <v>67</v>
      </c>
      <c r="BV17" s="43">
        <f t="shared" si="2"/>
        <v>0</v>
      </c>
      <c r="BW17" s="43">
        <f t="shared" si="3"/>
        <v>0</v>
      </c>
      <c r="BX17" s="43">
        <f t="shared" si="4"/>
        <v>0</v>
      </c>
      <c r="BY17" s="43">
        <f t="shared" si="5"/>
        <v>0</v>
      </c>
    </row>
    <row r="18" spans="1:77" x14ac:dyDescent="0.25">
      <c r="A18" s="47">
        <v>42097</v>
      </c>
      <c r="B18" s="48" t="str">
        <f t="shared" si="0"/>
        <v>15093</v>
      </c>
      <c r="C18" s="49" t="s">
        <v>47</v>
      </c>
      <c r="D18" s="49" t="s">
        <v>31</v>
      </c>
      <c r="E18" s="26">
        <v>2</v>
      </c>
      <c r="F18" s="26">
        <v>6</v>
      </c>
      <c r="G18" s="26" t="s">
        <v>27</v>
      </c>
      <c r="H18" s="26">
        <f t="shared" si="1"/>
        <v>1255</v>
      </c>
      <c r="I18" s="37">
        <v>1855</v>
      </c>
      <c r="J18" s="21" t="s">
        <v>30</v>
      </c>
      <c r="K18" s="19"/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1</v>
      </c>
      <c r="R18" s="26" t="s">
        <v>52</v>
      </c>
      <c r="S18" s="26" t="s">
        <v>37</v>
      </c>
      <c r="T18" s="26" t="s">
        <v>52</v>
      </c>
      <c r="U18" s="26"/>
      <c r="V18" s="26" t="s">
        <v>24</v>
      </c>
      <c r="W18" s="26" t="s">
        <v>24</v>
      </c>
      <c r="X18" s="26">
        <v>110</v>
      </c>
      <c r="Y18" s="26"/>
      <c r="Z18" s="26"/>
      <c r="AA18" s="26"/>
      <c r="AB18" s="26"/>
      <c r="AC18" s="49"/>
      <c r="AD18" s="49"/>
      <c r="AE18" s="49"/>
      <c r="AF18" s="49"/>
      <c r="AG18" s="49"/>
      <c r="AH18" s="22">
        <v>1</v>
      </c>
      <c r="AI18" s="37"/>
      <c r="AJ18" s="26">
        <v>0</v>
      </c>
      <c r="AK18" s="26">
        <v>0</v>
      </c>
      <c r="AL18" s="26">
        <v>1</v>
      </c>
      <c r="AM18" s="26">
        <v>0</v>
      </c>
      <c r="AN18" s="26">
        <v>1</v>
      </c>
      <c r="AO18" s="26">
        <v>0</v>
      </c>
      <c r="AP18" s="26" t="s">
        <v>52</v>
      </c>
      <c r="AQ18" s="38" t="s">
        <v>52</v>
      </c>
      <c r="AR18" s="38" t="s">
        <v>52</v>
      </c>
      <c r="AS18" s="38"/>
      <c r="AT18" s="38" t="s">
        <v>25</v>
      </c>
      <c r="AU18" s="37" t="s">
        <v>55</v>
      </c>
      <c r="AV18" s="49">
        <v>190</v>
      </c>
      <c r="AW18" s="49"/>
      <c r="AX18" s="50"/>
      <c r="AY18" s="26"/>
      <c r="AZ18" s="50"/>
      <c r="BA18" s="50"/>
      <c r="BB18" s="50"/>
      <c r="BC18" s="50"/>
      <c r="BD18" s="50"/>
      <c r="BE18" s="51">
        <v>1</v>
      </c>
      <c r="BF18" s="37">
        <v>77.7</v>
      </c>
      <c r="BG18" s="26">
        <v>79.5</v>
      </c>
      <c r="BH18" s="26">
        <v>1016</v>
      </c>
      <c r="BI18" s="26">
        <v>1017</v>
      </c>
      <c r="BJ18" s="26">
        <v>0</v>
      </c>
      <c r="BK18" s="26">
        <v>3</v>
      </c>
      <c r="BL18" s="26">
        <v>8</v>
      </c>
      <c r="BM18" s="26">
        <v>2</v>
      </c>
      <c r="BN18" s="26" t="s">
        <v>44</v>
      </c>
      <c r="BO18" s="26">
        <v>14</v>
      </c>
      <c r="BP18" s="26"/>
      <c r="BQ18" s="32"/>
      <c r="BR18" s="27"/>
      <c r="BS18" s="49"/>
      <c r="BV18" s="43">
        <f t="shared" si="2"/>
        <v>0</v>
      </c>
      <c r="BW18" s="43">
        <f t="shared" si="3"/>
        <v>0</v>
      </c>
      <c r="BX18" s="43">
        <f t="shared" si="4"/>
        <v>1</v>
      </c>
      <c r="BY18" s="43">
        <f t="shared" si="5"/>
        <v>0</v>
      </c>
    </row>
    <row r="19" spans="1:77" x14ac:dyDescent="0.25">
      <c r="A19" s="47">
        <v>42097</v>
      </c>
      <c r="B19" s="48" t="str">
        <f t="shared" si="0"/>
        <v>15093</v>
      </c>
      <c r="C19" s="49" t="s">
        <v>47</v>
      </c>
      <c r="D19" s="49" t="s">
        <v>31</v>
      </c>
      <c r="E19" s="26">
        <v>2</v>
      </c>
      <c r="F19" s="26">
        <v>7</v>
      </c>
      <c r="G19" s="26" t="s">
        <v>27</v>
      </c>
      <c r="H19" s="26">
        <f t="shared" si="1"/>
        <v>1311</v>
      </c>
      <c r="I19" s="37">
        <v>1911</v>
      </c>
      <c r="J19" s="21" t="s">
        <v>30</v>
      </c>
      <c r="K19" s="19"/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1</v>
      </c>
      <c r="R19" s="26" t="s">
        <v>52</v>
      </c>
      <c r="S19" s="26" t="s">
        <v>52</v>
      </c>
      <c r="T19" s="26" t="s">
        <v>52</v>
      </c>
      <c r="U19" s="26"/>
      <c r="V19" s="26" t="s">
        <v>24</v>
      </c>
      <c r="W19" s="26" t="s">
        <v>55</v>
      </c>
      <c r="X19" s="26">
        <v>330</v>
      </c>
      <c r="Y19" s="26"/>
      <c r="Z19" s="26"/>
      <c r="AA19" s="26"/>
      <c r="AB19" s="26"/>
      <c r="AC19" s="49"/>
      <c r="AD19" s="49"/>
      <c r="AE19" s="49"/>
      <c r="AF19" s="49"/>
      <c r="AG19" s="49"/>
      <c r="AH19" s="22">
        <v>1</v>
      </c>
      <c r="AI19" s="37"/>
      <c r="AJ19" s="26">
        <v>0</v>
      </c>
      <c r="AK19" s="26">
        <v>0</v>
      </c>
      <c r="AL19" s="26">
        <v>0</v>
      </c>
      <c r="AM19" s="26">
        <v>0</v>
      </c>
      <c r="AN19" s="26">
        <v>1</v>
      </c>
      <c r="AO19" s="26">
        <v>0</v>
      </c>
      <c r="AP19" s="26" t="s">
        <v>37</v>
      </c>
      <c r="AQ19" s="38" t="s">
        <v>52</v>
      </c>
      <c r="AR19" s="38" t="s">
        <v>37</v>
      </c>
      <c r="AS19" s="38"/>
      <c r="AT19" s="49" t="s">
        <v>25</v>
      </c>
      <c r="AU19" s="37" t="s">
        <v>55</v>
      </c>
      <c r="AV19" s="49">
        <v>230</v>
      </c>
      <c r="AW19" s="49"/>
      <c r="AX19" s="50"/>
      <c r="AY19" s="26"/>
      <c r="AZ19" s="50"/>
      <c r="BA19" s="50"/>
      <c r="BB19" s="50"/>
      <c r="BC19" s="50"/>
      <c r="BD19" s="50"/>
      <c r="BE19" s="51">
        <v>1</v>
      </c>
      <c r="BF19" s="37">
        <v>77.7</v>
      </c>
      <c r="BG19" s="26">
        <v>79.5</v>
      </c>
      <c r="BH19" s="26">
        <v>1016</v>
      </c>
      <c r="BI19" s="26">
        <v>1017</v>
      </c>
      <c r="BJ19" s="26">
        <v>0</v>
      </c>
      <c r="BK19" s="26">
        <v>3</v>
      </c>
      <c r="BL19" s="26">
        <v>8.5</v>
      </c>
      <c r="BM19" s="26">
        <v>2</v>
      </c>
      <c r="BN19" s="26" t="s">
        <v>44</v>
      </c>
      <c r="BO19" s="26">
        <v>14</v>
      </c>
      <c r="BP19" s="26"/>
      <c r="BQ19" s="32"/>
      <c r="BR19" s="27"/>
      <c r="BS19" s="49"/>
      <c r="BV19" s="43">
        <f t="shared" si="2"/>
        <v>0</v>
      </c>
      <c r="BW19" s="43">
        <f t="shared" si="3"/>
        <v>0</v>
      </c>
      <c r="BX19" s="43">
        <f t="shared" si="4"/>
        <v>1</v>
      </c>
      <c r="BY19" s="43">
        <f t="shared" si="5"/>
        <v>0</v>
      </c>
    </row>
    <row r="20" spans="1:77" x14ac:dyDescent="0.25">
      <c r="A20" s="47">
        <v>42097</v>
      </c>
      <c r="B20" s="48" t="str">
        <f t="shared" si="0"/>
        <v>15093</v>
      </c>
      <c r="C20" s="49" t="s">
        <v>47</v>
      </c>
      <c r="D20" s="49" t="s">
        <v>31</v>
      </c>
      <c r="E20" s="26">
        <v>2</v>
      </c>
      <c r="F20" s="26">
        <v>8</v>
      </c>
      <c r="G20" s="26" t="s">
        <v>27</v>
      </c>
      <c r="H20" s="26">
        <f t="shared" si="1"/>
        <v>1323</v>
      </c>
      <c r="I20" s="37">
        <v>1923</v>
      </c>
      <c r="J20" s="21" t="s">
        <v>30</v>
      </c>
      <c r="K20" s="19"/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49"/>
      <c r="AD20" s="49"/>
      <c r="AE20" s="49"/>
      <c r="AF20" s="49"/>
      <c r="AG20" s="49"/>
      <c r="AH20" s="22">
        <v>0</v>
      </c>
      <c r="AI20" s="37"/>
      <c r="AJ20" s="26">
        <v>1</v>
      </c>
      <c r="AK20" s="26">
        <v>1</v>
      </c>
      <c r="AL20" s="26">
        <v>1</v>
      </c>
      <c r="AM20" s="26">
        <v>1</v>
      </c>
      <c r="AN20" s="26">
        <v>1</v>
      </c>
      <c r="AO20" s="26">
        <v>1</v>
      </c>
      <c r="AP20" s="26" t="s">
        <v>37</v>
      </c>
      <c r="AQ20" s="26" t="s">
        <v>37</v>
      </c>
      <c r="AR20" s="26" t="s">
        <v>52</v>
      </c>
      <c r="AS20" s="26"/>
      <c r="AT20" s="26" t="s">
        <v>25</v>
      </c>
      <c r="AU20" s="26" t="s">
        <v>47</v>
      </c>
      <c r="AV20" s="26">
        <v>100</v>
      </c>
      <c r="AW20" s="26"/>
      <c r="AX20" s="26" t="s">
        <v>25</v>
      </c>
      <c r="AY20" s="26" t="s">
        <v>24</v>
      </c>
      <c r="AZ20" s="26">
        <v>100</v>
      </c>
      <c r="BA20" s="49"/>
      <c r="BB20" s="49"/>
      <c r="BC20" s="49"/>
      <c r="BD20" s="49"/>
      <c r="BE20" s="22">
        <v>2</v>
      </c>
      <c r="BF20" s="37">
        <v>77.7</v>
      </c>
      <c r="BG20" s="26">
        <v>79.5</v>
      </c>
      <c r="BH20" s="26">
        <v>1016</v>
      </c>
      <c r="BI20" s="26">
        <v>1017</v>
      </c>
      <c r="BJ20" s="26">
        <v>0</v>
      </c>
      <c r="BK20" s="26">
        <v>3</v>
      </c>
      <c r="BL20" s="26">
        <v>7.8</v>
      </c>
      <c r="BM20" s="26">
        <v>2</v>
      </c>
      <c r="BN20" s="26" t="s">
        <v>44</v>
      </c>
      <c r="BO20" s="26">
        <v>14</v>
      </c>
      <c r="BP20" s="26"/>
      <c r="BQ20" s="32"/>
      <c r="BR20" s="27"/>
      <c r="BS20" s="49"/>
      <c r="BT20" s="17"/>
      <c r="BV20" s="43">
        <f t="shared" si="2"/>
        <v>0</v>
      </c>
      <c r="BW20" s="43">
        <f t="shared" si="3"/>
        <v>0</v>
      </c>
      <c r="BX20" s="43">
        <f t="shared" si="4"/>
        <v>0</v>
      </c>
      <c r="BY20" s="43">
        <f t="shared" si="5"/>
        <v>0</v>
      </c>
    </row>
    <row r="21" spans="1:77" s="17" customFormat="1" x14ac:dyDescent="0.25">
      <c r="A21" s="47">
        <v>42097</v>
      </c>
      <c r="B21" s="48" t="str">
        <f t="shared" si="0"/>
        <v>15093</v>
      </c>
      <c r="C21" s="49" t="s">
        <v>47</v>
      </c>
      <c r="D21" s="49" t="s">
        <v>31</v>
      </c>
      <c r="E21" s="26">
        <v>2</v>
      </c>
      <c r="F21" s="26">
        <v>9</v>
      </c>
      <c r="G21" s="26" t="s">
        <v>27</v>
      </c>
      <c r="H21" s="26">
        <f t="shared" si="1"/>
        <v>1334</v>
      </c>
      <c r="I21" s="37">
        <v>1934</v>
      </c>
      <c r="J21" s="21" t="s">
        <v>30</v>
      </c>
      <c r="K21" s="19"/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49"/>
      <c r="AD21" s="49"/>
      <c r="AE21" s="49"/>
      <c r="AF21" s="49"/>
      <c r="AG21" s="49"/>
      <c r="AH21" s="22">
        <v>0</v>
      </c>
      <c r="AI21" s="37"/>
      <c r="AJ21" s="26">
        <v>0</v>
      </c>
      <c r="AK21" s="26">
        <v>0</v>
      </c>
      <c r="AL21" s="26">
        <v>0</v>
      </c>
      <c r="AM21" s="26">
        <v>1</v>
      </c>
      <c r="AN21" s="26">
        <v>0</v>
      </c>
      <c r="AO21" s="26">
        <v>0</v>
      </c>
      <c r="AP21" s="26" t="s">
        <v>37</v>
      </c>
      <c r="AQ21" s="38" t="s">
        <v>52</v>
      </c>
      <c r="AR21" s="38" t="s">
        <v>37</v>
      </c>
      <c r="AS21" s="38"/>
      <c r="AT21" s="49" t="s">
        <v>24</v>
      </c>
      <c r="AU21" s="37" t="s">
        <v>62</v>
      </c>
      <c r="AV21" s="49">
        <v>245</v>
      </c>
      <c r="AW21" s="26"/>
      <c r="AX21" s="26"/>
      <c r="AY21" s="26"/>
      <c r="AZ21" s="26"/>
      <c r="BA21" s="49"/>
      <c r="BB21" s="49"/>
      <c r="BC21" s="49"/>
      <c r="BD21" s="49"/>
      <c r="BE21" s="22">
        <v>1</v>
      </c>
      <c r="BF21" s="37">
        <v>77.7</v>
      </c>
      <c r="BG21" s="26">
        <v>79.5</v>
      </c>
      <c r="BH21" s="26">
        <v>1016</v>
      </c>
      <c r="BI21" s="26">
        <v>1017</v>
      </c>
      <c r="BJ21" s="26">
        <v>0</v>
      </c>
      <c r="BK21" s="26">
        <v>3</v>
      </c>
      <c r="BL21" s="26">
        <v>9.3000000000000007</v>
      </c>
      <c r="BM21" s="26">
        <v>2</v>
      </c>
      <c r="BN21" s="26" t="s">
        <v>44</v>
      </c>
      <c r="BO21" s="26">
        <v>14</v>
      </c>
      <c r="BP21" s="26"/>
      <c r="BQ21" s="32"/>
      <c r="BR21" s="27"/>
      <c r="BS21" s="49"/>
      <c r="BT21"/>
      <c r="BV21" s="43">
        <f t="shared" si="2"/>
        <v>0</v>
      </c>
      <c r="BW21" s="43">
        <f t="shared" si="3"/>
        <v>0</v>
      </c>
      <c r="BX21" s="43">
        <f t="shared" si="4"/>
        <v>0</v>
      </c>
      <c r="BY21" s="43">
        <f t="shared" si="5"/>
        <v>0</v>
      </c>
    </row>
    <row r="22" spans="1:77" s="67" customFormat="1" x14ac:dyDescent="0.25">
      <c r="A22" s="55">
        <v>42097</v>
      </c>
      <c r="B22" s="56" t="str">
        <f t="shared" si="0"/>
        <v>15093</v>
      </c>
      <c r="C22" s="57" t="s">
        <v>47</v>
      </c>
      <c r="D22" s="57" t="s">
        <v>21</v>
      </c>
      <c r="E22" s="58">
        <v>3</v>
      </c>
      <c r="F22" s="58">
        <v>1</v>
      </c>
      <c r="G22" s="58" t="s">
        <v>27</v>
      </c>
      <c r="H22" s="58">
        <f t="shared" ref="H22:H29" si="6">I22-600</f>
        <v>1132</v>
      </c>
      <c r="I22" s="59">
        <v>1732</v>
      </c>
      <c r="J22" s="60" t="s">
        <v>30</v>
      </c>
      <c r="K22" s="59"/>
      <c r="L22" s="58">
        <v>0</v>
      </c>
      <c r="M22" s="58">
        <v>0</v>
      </c>
      <c r="N22" s="58">
        <v>0</v>
      </c>
      <c r="O22" s="58">
        <v>0</v>
      </c>
      <c r="P22" s="58">
        <v>0</v>
      </c>
      <c r="Q22" s="58">
        <v>0</v>
      </c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7"/>
      <c r="AD22" s="57"/>
      <c r="AE22" s="57"/>
      <c r="AF22" s="57"/>
      <c r="AG22" s="57"/>
      <c r="AH22" s="61">
        <v>0</v>
      </c>
      <c r="AI22" s="59"/>
      <c r="AJ22" s="58">
        <v>0</v>
      </c>
      <c r="AK22" s="58">
        <v>0</v>
      </c>
      <c r="AL22" s="58">
        <v>0</v>
      </c>
      <c r="AM22" s="58">
        <v>0</v>
      </c>
      <c r="AN22" s="58">
        <v>1</v>
      </c>
      <c r="AO22" s="58">
        <v>0</v>
      </c>
      <c r="AP22" s="58" t="s">
        <v>52</v>
      </c>
      <c r="AQ22" s="57" t="s">
        <v>37</v>
      </c>
      <c r="AR22" s="57" t="s">
        <v>52</v>
      </c>
      <c r="AS22" s="57"/>
      <c r="AT22" s="57" t="s">
        <v>24</v>
      </c>
      <c r="AU22" s="59" t="s">
        <v>19</v>
      </c>
      <c r="AV22" s="57">
        <v>160</v>
      </c>
      <c r="AW22" s="57"/>
      <c r="AX22" s="62"/>
      <c r="AY22" s="58"/>
      <c r="AZ22" s="62"/>
      <c r="BA22" s="62"/>
      <c r="BB22" s="62"/>
      <c r="BC22" s="62"/>
      <c r="BD22" s="62"/>
      <c r="BE22" s="63">
        <v>1</v>
      </c>
      <c r="BF22" s="59">
        <v>29.1</v>
      </c>
      <c r="BG22" s="58">
        <v>75.5</v>
      </c>
      <c r="BH22" s="58">
        <v>1015.9</v>
      </c>
      <c r="BI22" s="58">
        <v>1017</v>
      </c>
      <c r="BJ22" s="58">
        <v>0</v>
      </c>
      <c r="BK22" s="58">
        <v>2</v>
      </c>
      <c r="BL22" s="58">
        <v>13.5</v>
      </c>
      <c r="BM22" s="58">
        <v>0</v>
      </c>
      <c r="BN22" s="58" t="s">
        <v>44</v>
      </c>
      <c r="BO22" s="58">
        <v>14</v>
      </c>
      <c r="BP22" s="58"/>
      <c r="BQ22" s="70"/>
      <c r="BR22" s="69"/>
      <c r="BS22" s="57"/>
      <c r="BV22" s="67">
        <f t="shared" si="2"/>
        <v>0</v>
      </c>
      <c r="BW22" s="67">
        <f t="shared" si="3"/>
        <v>0</v>
      </c>
      <c r="BX22" s="67">
        <f t="shared" si="4"/>
        <v>0</v>
      </c>
      <c r="BY22" s="67">
        <f t="shared" si="5"/>
        <v>0</v>
      </c>
    </row>
    <row r="23" spans="1:77" x14ac:dyDescent="0.25">
      <c r="A23" s="47">
        <v>42097</v>
      </c>
      <c r="B23" s="48" t="str">
        <f t="shared" si="0"/>
        <v>15093</v>
      </c>
      <c r="C23" s="49" t="s">
        <v>47</v>
      </c>
      <c r="D23" s="49" t="s">
        <v>21</v>
      </c>
      <c r="E23" s="26">
        <v>3</v>
      </c>
      <c r="F23" s="26">
        <v>2</v>
      </c>
      <c r="G23" s="26" t="s">
        <v>27</v>
      </c>
      <c r="H23" s="26">
        <f t="shared" si="6"/>
        <v>1200</v>
      </c>
      <c r="I23" s="37">
        <v>1800</v>
      </c>
      <c r="J23" s="21" t="s">
        <v>30</v>
      </c>
      <c r="K23" s="19"/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49"/>
      <c r="AD23" s="49"/>
      <c r="AE23" s="49"/>
      <c r="AF23" s="49"/>
      <c r="AG23" s="49"/>
      <c r="AH23" s="22">
        <v>0</v>
      </c>
      <c r="AI23" s="37"/>
      <c r="AJ23" s="26">
        <v>1</v>
      </c>
      <c r="AK23" s="26">
        <v>1</v>
      </c>
      <c r="AL23" s="26">
        <v>1</v>
      </c>
      <c r="AM23" s="26">
        <v>1</v>
      </c>
      <c r="AN23" s="26">
        <v>1</v>
      </c>
      <c r="AO23" s="26">
        <v>1</v>
      </c>
      <c r="AP23" s="26" t="s">
        <v>37</v>
      </c>
      <c r="AQ23" s="38" t="s">
        <v>52</v>
      </c>
      <c r="AR23" s="38" t="s">
        <v>52</v>
      </c>
      <c r="AS23" s="38"/>
      <c r="AT23" s="38" t="s">
        <v>24</v>
      </c>
      <c r="AU23" s="37" t="s">
        <v>55</v>
      </c>
      <c r="AV23" s="49">
        <v>30</v>
      </c>
      <c r="AW23" s="49"/>
      <c r="AX23" s="50"/>
      <c r="AY23" s="26"/>
      <c r="AZ23" s="50"/>
      <c r="BA23" s="50"/>
      <c r="BB23" s="50"/>
      <c r="BC23" s="50"/>
      <c r="BD23" s="50"/>
      <c r="BE23" s="51">
        <v>1</v>
      </c>
      <c r="BF23" s="37">
        <v>29.1</v>
      </c>
      <c r="BG23" s="26">
        <v>75.5</v>
      </c>
      <c r="BH23" s="26">
        <v>1016</v>
      </c>
      <c r="BI23" s="26">
        <v>1017</v>
      </c>
      <c r="BJ23" s="26">
        <v>0</v>
      </c>
      <c r="BK23" s="26">
        <v>1</v>
      </c>
      <c r="BL23" s="26">
        <v>10.8</v>
      </c>
      <c r="BM23" s="26">
        <v>1</v>
      </c>
      <c r="BN23" s="26" t="s">
        <v>44</v>
      </c>
      <c r="BO23" s="26">
        <v>14</v>
      </c>
      <c r="BP23" s="26"/>
      <c r="BQ23" s="32"/>
      <c r="BR23" s="27"/>
      <c r="BS23" s="49"/>
      <c r="BV23" s="43">
        <f t="shared" si="2"/>
        <v>0</v>
      </c>
      <c r="BW23" s="43">
        <f t="shared" si="3"/>
        <v>0</v>
      </c>
      <c r="BX23" s="43">
        <f t="shared" si="4"/>
        <v>0</v>
      </c>
      <c r="BY23" s="43">
        <f t="shared" si="5"/>
        <v>0</v>
      </c>
    </row>
    <row r="24" spans="1:77" x14ac:dyDescent="0.25">
      <c r="A24" s="47">
        <v>42097</v>
      </c>
      <c r="B24" s="48" t="str">
        <f t="shared" si="0"/>
        <v>15093</v>
      </c>
      <c r="C24" s="49" t="s">
        <v>47</v>
      </c>
      <c r="D24" s="49" t="s">
        <v>21</v>
      </c>
      <c r="E24" s="26">
        <v>3</v>
      </c>
      <c r="F24" s="26">
        <v>3</v>
      </c>
      <c r="G24" s="26" t="s">
        <v>27</v>
      </c>
      <c r="H24" s="26">
        <f t="shared" si="6"/>
        <v>1224</v>
      </c>
      <c r="I24" s="37">
        <v>1824</v>
      </c>
      <c r="J24" s="21" t="s">
        <v>30</v>
      </c>
      <c r="K24" s="19"/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49"/>
      <c r="AD24" s="49"/>
      <c r="AE24" s="49"/>
      <c r="AF24" s="49"/>
      <c r="AG24" s="49"/>
      <c r="AH24" s="22">
        <v>0</v>
      </c>
      <c r="AI24" s="37"/>
      <c r="AJ24" s="26">
        <v>0</v>
      </c>
      <c r="AK24" s="26">
        <v>0</v>
      </c>
      <c r="AL24" s="26">
        <v>0</v>
      </c>
      <c r="AM24" s="26">
        <v>0</v>
      </c>
      <c r="AN24" s="26">
        <v>0</v>
      </c>
      <c r="AO24" s="26">
        <v>0</v>
      </c>
      <c r="AP24" s="26"/>
      <c r="AQ24" s="38"/>
      <c r="AR24" s="38"/>
      <c r="AS24" s="38"/>
      <c r="AT24" s="49"/>
      <c r="AU24" s="37"/>
      <c r="AV24" s="49"/>
      <c r="AW24" s="49"/>
      <c r="AX24" s="50"/>
      <c r="AY24" s="26"/>
      <c r="AZ24" s="50"/>
      <c r="BA24" s="50"/>
      <c r="BB24" s="50"/>
      <c r="BC24" s="50"/>
      <c r="BD24" s="50"/>
      <c r="BE24" s="51"/>
      <c r="BF24" s="37">
        <v>29.1</v>
      </c>
      <c r="BG24" s="26">
        <v>75.5</v>
      </c>
      <c r="BH24" s="26">
        <v>1016</v>
      </c>
      <c r="BI24" s="26">
        <v>1017</v>
      </c>
      <c r="BJ24" s="26">
        <v>0</v>
      </c>
      <c r="BK24" s="26">
        <v>1</v>
      </c>
      <c r="BL24" s="26">
        <v>8.4</v>
      </c>
      <c r="BM24" s="26">
        <v>1</v>
      </c>
      <c r="BN24" s="26" t="s">
        <v>44</v>
      </c>
      <c r="BO24" s="26">
        <v>14</v>
      </c>
      <c r="BP24" s="26"/>
      <c r="BQ24" s="32"/>
      <c r="BR24" s="27"/>
      <c r="BS24" s="49"/>
      <c r="BV24" s="43">
        <f t="shared" si="2"/>
        <v>0</v>
      </c>
      <c r="BW24" s="43">
        <f t="shared" si="3"/>
        <v>0</v>
      </c>
      <c r="BX24" s="43">
        <f t="shared" si="4"/>
        <v>0</v>
      </c>
      <c r="BY24" s="43">
        <f t="shared" si="5"/>
        <v>0</v>
      </c>
    </row>
    <row r="25" spans="1:77" x14ac:dyDescent="0.25">
      <c r="A25" s="47">
        <v>42097</v>
      </c>
      <c r="B25" s="48" t="str">
        <f t="shared" si="0"/>
        <v>15093</v>
      </c>
      <c r="C25" s="49" t="s">
        <v>47</v>
      </c>
      <c r="D25" s="49" t="s">
        <v>21</v>
      </c>
      <c r="E25" s="26">
        <v>3</v>
      </c>
      <c r="F25" s="26">
        <v>4</v>
      </c>
      <c r="G25" s="26" t="s">
        <v>27</v>
      </c>
      <c r="H25" s="26">
        <f t="shared" si="6"/>
        <v>1240</v>
      </c>
      <c r="I25" s="37">
        <v>1840</v>
      </c>
      <c r="J25" s="21" t="s">
        <v>30</v>
      </c>
      <c r="K25" s="19"/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49"/>
      <c r="AD25" s="49"/>
      <c r="AE25" s="49"/>
      <c r="AF25" s="49"/>
      <c r="AG25" s="49"/>
      <c r="AH25" s="22">
        <v>0</v>
      </c>
      <c r="AI25" s="37"/>
      <c r="AJ25" s="26">
        <v>1</v>
      </c>
      <c r="AK25" s="26">
        <v>0</v>
      </c>
      <c r="AL25" s="26">
        <v>0</v>
      </c>
      <c r="AM25" s="26">
        <v>1</v>
      </c>
      <c r="AN25" s="26">
        <v>1</v>
      </c>
      <c r="AO25" s="26">
        <v>0</v>
      </c>
      <c r="AP25" s="26" t="s">
        <v>52</v>
      </c>
      <c r="AQ25" s="38" t="s">
        <v>37</v>
      </c>
      <c r="AR25" s="38" t="s">
        <v>52</v>
      </c>
      <c r="AS25" s="38"/>
      <c r="AT25" s="49" t="s">
        <v>24</v>
      </c>
      <c r="AU25" s="37" t="s">
        <v>19</v>
      </c>
      <c r="AV25" s="49">
        <v>120</v>
      </c>
      <c r="AW25" s="49"/>
      <c r="AX25" s="50"/>
      <c r="AY25" s="26"/>
      <c r="AZ25" s="50"/>
      <c r="BA25" s="50"/>
      <c r="BB25" s="50"/>
      <c r="BC25" s="50"/>
      <c r="BD25" s="50"/>
      <c r="BE25" s="51">
        <v>1</v>
      </c>
      <c r="BF25" s="37">
        <v>29.1</v>
      </c>
      <c r="BG25" s="26">
        <v>75.5</v>
      </c>
      <c r="BH25" s="26">
        <v>1016</v>
      </c>
      <c r="BI25" s="26">
        <v>1017</v>
      </c>
      <c r="BJ25" s="26">
        <v>0</v>
      </c>
      <c r="BK25" s="26">
        <v>1</v>
      </c>
      <c r="BL25" s="26">
        <v>4.3</v>
      </c>
      <c r="BM25" s="26">
        <v>2</v>
      </c>
      <c r="BN25" s="26" t="s">
        <v>44</v>
      </c>
      <c r="BO25" s="26">
        <v>14</v>
      </c>
      <c r="BP25" s="26"/>
      <c r="BQ25" s="32"/>
      <c r="BR25" s="27"/>
      <c r="BS25" s="49"/>
      <c r="BV25" s="43">
        <f t="shared" si="2"/>
        <v>0</v>
      </c>
      <c r="BW25" s="43">
        <f t="shared" si="3"/>
        <v>0</v>
      </c>
      <c r="BX25" s="43">
        <f t="shared" si="4"/>
        <v>0</v>
      </c>
      <c r="BY25" s="43">
        <f t="shared" si="5"/>
        <v>0</v>
      </c>
    </row>
    <row r="26" spans="1:77" x14ac:dyDescent="0.25">
      <c r="A26" s="47">
        <v>42097</v>
      </c>
      <c r="B26" s="48" t="str">
        <f t="shared" si="0"/>
        <v>15093</v>
      </c>
      <c r="C26" s="49" t="s">
        <v>47</v>
      </c>
      <c r="D26" s="49" t="s">
        <v>21</v>
      </c>
      <c r="E26" s="26">
        <v>3</v>
      </c>
      <c r="F26" s="26">
        <v>5</v>
      </c>
      <c r="G26" s="26" t="s">
        <v>27</v>
      </c>
      <c r="H26" s="26">
        <f t="shared" si="6"/>
        <v>1303</v>
      </c>
      <c r="I26" s="37">
        <v>1903</v>
      </c>
      <c r="J26" s="21" t="s">
        <v>30</v>
      </c>
      <c r="K26" s="19"/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49"/>
      <c r="AD26" s="49"/>
      <c r="AE26" s="49"/>
      <c r="AF26" s="49"/>
      <c r="AG26" s="49"/>
      <c r="AH26" s="22">
        <v>0</v>
      </c>
      <c r="AI26" s="37"/>
      <c r="AJ26" s="26">
        <v>0</v>
      </c>
      <c r="AK26" s="26">
        <v>0</v>
      </c>
      <c r="AL26" s="26">
        <v>0</v>
      </c>
      <c r="AM26" s="26">
        <v>0</v>
      </c>
      <c r="AN26" s="26">
        <v>0</v>
      </c>
      <c r="AO26" s="26">
        <v>0</v>
      </c>
      <c r="AP26" s="26"/>
      <c r="AQ26" s="38"/>
      <c r="AR26" s="38"/>
      <c r="AS26" s="38"/>
      <c r="AT26" s="49"/>
      <c r="AU26" s="37"/>
      <c r="AV26" s="49"/>
      <c r="AW26" s="49"/>
      <c r="AX26" s="50"/>
      <c r="AY26" s="26"/>
      <c r="AZ26" s="50"/>
      <c r="BA26" s="50"/>
      <c r="BB26" s="50"/>
      <c r="BC26" s="50"/>
      <c r="BD26" s="50"/>
      <c r="BE26" s="51"/>
      <c r="BF26" s="37">
        <v>29.1</v>
      </c>
      <c r="BG26" s="26">
        <v>75.5</v>
      </c>
      <c r="BH26" s="26">
        <v>1016</v>
      </c>
      <c r="BI26" s="26">
        <v>1017</v>
      </c>
      <c r="BJ26" s="26">
        <v>1</v>
      </c>
      <c r="BK26" s="26">
        <v>1</v>
      </c>
      <c r="BL26" s="26">
        <v>1.7</v>
      </c>
      <c r="BM26" s="26">
        <v>2</v>
      </c>
      <c r="BN26" s="26" t="s">
        <v>44</v>
      </c>
      <c r="BO26" s="26">
        <v>14</v>
      </c>
      <c r="BP26" s="26"/>
      <c r="BQ26" s="32"/>
      <c r="BR26" s="27"/>
      <c r="BS26" s="49"/>
      <c r="BV26" s="43">
        <f t="shared" si="2"/>
        <v>0</v>
      </c>
      <c r="BW26" s="43">
        <f t="shared" si="3"/>
        <v>0</v>
      </c>
      <c r="BX26" s="43">
        <f t="shared" si="4"/>
        <v>0</v>
      </c>
      <c r="BY26" s="43">
        <f t="shared" si="5"/>
        <v>0</v>
      </c>
    </row>
    <row r="27" spans="1:77" x14ac:dyDescent="0.25">
      <c r="A27" s="47">
        <v>42097</v>
      </c>
      <c r="B27" s="48" t="str">
        <f t="shared" si="0"/>
        <v>15093</v>
      </c>
      <c r="C27" s="49" t="s">
        <v>47</v>
      </c>
      <c r="D27" s="49" t="s">
        <v>21</v>
      </c>
      <c r="E27" s="26">
        <v>3</v>
      </c>
      <c r="F27" s="26">
        <v>6</v>
      </c>
      <c r="G27" s="26" t="s">
        <v>27</v>
      </c>
      <c r="H27" s="26">
        <f t="shared" si="6"/>
        <v>1315</v>
      </c>
      <c r="I27" s="37">
        <v>1915</v>
      </c>
      <c r="J27" s="21" t="s">
        <v>30</v>
      </c>
      <c r="K27" s="19"/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49"/>
      <c r="AD27" s="49"/>
      <c r="AE27" s="49"/>
      <c r="AF27" s="49"/>
      <c r="AG27" s="49"/>
      <c r="AH27" s="22">
        <v>0</v>
      </c>
      <c r="AI27" s="37"/>
      <c r="AJ27" s="26">
        <v>0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6"/>
      <c r="AQ27" s="38"/>
      <c r="AR27" s="38"/>
      <c r="AS27" s="38"/>
      <c r="AT27" s="49"/>
      <c r="AU27" s="37"/>
      <c r="AV27" s="49"/>
      <c r="AW27" s="49"/>
      <c r="AX27" s="50"/>
      <c r="AY27" s="26"/>
      <c r="AZ27" s="50"/>
      <c r="BA27" s="50"/>
      <c r="BB27" s="50"/>
      <c r="BC27" s="50"/>
      <c r="BD27" s="50"/>
      <c r="BE27" s="51"/>
      <c r="BF27" s="37">
        <v>29.1</v>
      </c>
      <c r="BG27" s="26">
        <v>75.5</v>
      </c>
      <c r="BH27" s="26">
        <v>1016</v>
      </c>
      <c r="BI27" s="26">
        <v>1017</v>
      </c>
      <c r="BJ27" s="26">
        <v>1</v>
      </c>
      <c r="BK27" s="26">
        <v>1</v>
      </c>
      <c r="BL27" s="26">
        <v>3.3</v>
      </c>
      <c r="BM27" s="26">
        <v>2</v>
      </c>
      <c r="BN27" s="26" t="s">
        <v>44</v>
      </c>
      <c r="BO27" s="26">
        <v>14</v>
      </c>
      <c r="BP27" s="26"/>
      <c r="BQ27" s="32"/>
      <c r="BR27" s="27"/>
      <c r="BS27" s="49"/>
      <c r="BV27" s="43">
        <f t="shared" si="2"/>
        <v>0</v>
      </c>
      <c r="BW27" s="43">
        <f t="shared" si="3"/>
        <v>0</v>
      </c>
      <c r="BX27" s="43">
        <f t="shared" si="4"/>
        <v>0</v>
      </c>
      <c r="BY27" s="43">
        <f t="shared" si="5"/>
        <v>0</v>
      </c>
    </row>
    <row r="28" spans="1:77" x14ac:dyDescent="0.25">
      <c r="A28" s="47">
        <v>42097</v>
      </c>
      <c r="B28" s="48" t="str">
        <f t="shared" si="0"/>
        <v>15093</v>
      </c>
      <c r="C28" s="49" t="s">
        <v>47</v>
      </c>
      <c r="D28" s="49" t="s">
        <v>21</v>
      </c>
      <c r="E28" s="26">
        <v>3</v>
      </c>
      <c r="F28" s="26">
        <v>7</v>
      </c>
      <c r="G28" s="26" t="s">
        <v>27</v>
      </c>
      <c r="H28" s="26">
        <f t="shared" si="6"/>
        <v>1330</v>
      </c>
      <c r="I28" s="37">
        <v>1930</v>
      </c>
      <c r="J28" s="21" t="s">
        <v>30</v>
      </c>
      <c r="K28" s="19"/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49"/>
      <c r="AD28" s="49"/>
      <c r="AE28" s="49"/>
      <c r="AF28" s="49"/>
      <c r="AG28" s="49"/>
      <c r="AH28" s="22">
        <v>0</v>
      </c>
      <c r="AI28" s="37"/>
      <c r="AJ28" s="26">
        <v>1</v>
      </c>
      <c r="AK28" s="26">
        <v>1</v>
      </c>
      <c r="AL28" s="26">
        <v>0</v>
      </c>
      <c r="AM28" s="26">
        <v>0</v>
      </c>
      <c r="AN28" s="26">
        <v>1</v>
      </c>
      <c r="AO28" s="26">
        <v>1</v>
      </c>
      <c r="AP28" s="26" t="s">
        <v>52</v>
      </c>
      <c r="AQ28" s="38" t="s">
        <v>52</v>
      </c>
      <c r="AR28" s="38" t="s">
        <v>52</v>
      </c>
      <c r="AS28" s="38"/>
      <c r="AT28" s="38" t="s">
        <v>24</v>
      </c>
      <c r="AU28" s="37" t="s">
        <v>55</v>
      </c>
      <c r="AV28" s="49">
        <v>230</v>
      </c>
      <c r="AW28" s="49"/>
      <c r="AX28" s="50"/>
      <c r="AY28" s="26"/>
      <c r="AZ28" s="50"/>
      <c r="BA28" s="50"/>
      <c r="BB28" s="50"/>
      <c r="BC28" s="50"/>
      <c r="BD28" s="50"/>
      <c r="BE28" s="51">
        <v>1</v>
      </c>
      <c r="BF28" s="37">
        <v>29.1</v>
      </c>
      <c r="BG28" s="26">
        <v>75.5</v>
      </c>
      <c r="BH28" s="26">
        <v>1016</v>
      </c>
      <c r="BI28" s="26">
        <v>1017</v>
      </c>
      <c r="BJ28" s="26">
        <v>1</v>
      </c>
      <c r="BK28" s="26">
        <v>1</v>
      </c>
      <c r="BL28" s="26">
        <v>3.3</v>
      </c>
      <c r="BM28" s="26">
        <v>2</v>
      </c>
      <c r="BN28" s="26" t="s">
        <v>44</v>
      </c>
      <c r="BO28" s="26">
        <v>14</v>
      </c>
      <c r="BP28" s="26"/>
      <c r="BQ28" s="32"/>
      <c r="BR28" s="27"/>
      <c r="BS28" s="49"/>
      <c r="BV28" s="43">
        <f t="shared" si="2"/>
        <v>0</v>
      </c>
      <c r="BW28" s="43">
        <f t="shared" si="3"/>
        <v>0</v>
      </c>
      <c r="BX28" s="43">
        <f t="shared" si="4"/>
        <v>0</v>
      </c>
      <c r="BY28" s="43">
        <f t="shared" si="5"/>
        <v>0</v>
      </c>
    </row>
    <row r="29" spans="1:77" x14ac:dyDescent="0.25">
      <c r="A29" s="47">
        <v>42097</v>
      </c>
      <c r="B29" s="48" t="str">
        <f t="shared" si="0"/>
        <v>15093</v>
      </c>
      <c r="C29" s="49" t="s">
        <v>47</v>
      </c>
      <c r="D29" s="49" t="s">
        <v>21</v>
      </c>
      <c r="E29" s="26">
        <v>3</v>
      </c>
      <c r="F29" s="26">
        <v>8</v>
      </c>
      <c r="G29" s="26" t="s">
        <v>27</v>
      </c>
      <c r="H29" s="26">
        <f t="shared" si="6"/>
        <v>1346</v>
      </c>
      <c r="I29" s="37">
        <v>1946</v>
      </c>
      <c r="J29" s="21" t="s">
        <v>30</v>
      </c>
      <c r="K29" s="19"/>
      <c r="L29" s="26">
        <v>0</v>
      </c>
      <c r="M29" s="26">
        <v>0</v>
      </c>
      <c r="N29" s="26">
        <v>0</v>
      </c>
      <c r="O29" s="26">
        <v>0</v>
      </c>
      <c r="P29" s="26">
        <v>0</v>
      </c>
      <c r="Q29" s="26">
        <v>0</v>
      </c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49"/>
      <c r="AD29" s="49"/>
      <c r="AE29" s="49"/>
      <c r="AF29" s="49"/>
      <c r="AG29" s="49"/>
      <c r="AH29" s="22">
        <v>0</v>
      </c>
      <c r="AI29" s="37"/>
      <c r="AJ29" s="26">
        <v>0</v>
      </c>
      <c r="AK29" s="26">
        <v>0</v>
      </c>
      <c r="AL29" s="26">
        <v>0</v>
      </c>
      <c r="AM29" s="26">
        <v>0</v>
      </c>
      <c r="AN29" s="26">
        <v>0</v>
      </c>
      <c r="AO29" s="26">
        <v>0</v>
      </c>
      <c r="AP29" s="26"/>
      <c r="AQ29" s="38"/>
      <c r="AR29" s="38"/>
      <c r="AS29" s="38"/>
      <c r="AT29" s="49"/>
      <c r="AU29" s="37"/>
      <c r="AV29" s="49"/>
      <c r="AW29" s="49"/>
      <c r="AX29" s="50"/>
      <c r="AY29" s="26"/>
      <c r="AZ29" s="50"/>
      <c r="BA29" s="50"/>
      <c r="BB29" s="50"/>
      <c r="BC29" s="50"/>
      <c r="BD29" s="50"/>
      <c r="BE29" s="51"/>
      <c r="BF29" s="37">
        <v>29.1</v>
      </c>
      <c r="BG29" s="26">
        <v>75.5</v>
      </c>
      <c r="BH29" s="26">
        <v>1016</v>
      </c>
      <c r="BI29" s="26">
        <v>1017</v>
      </c>
      <c r="BJ29" s="26">
        <v>1</v>
      </c>
      <c r="BK29" s="26">
        <v>1</v>
      </c>
      <c r="BL29" s="26">
        <v>5.4</v>
      </c>
      <c r="BM29" s="26">
        <v>2</v>
      </c>
      <c r="BN29" s="26" t="s">
        <v>44</v>
      </c>
      <c r="BO29" s="26">
        <v>14</v>
      </c>
      <c r="BP29" s="26"/>
      <c r="BQ29" s="32"/>
      <c r="BR29" s="27"/>
      <c r="BS29" s="49"/>
      <c r="BV29" s="43">
        <f t="shared" si="2"/>
        <v>0</v>
      </c>
      <c r="BW29" s="43">
        <f t="shared" si="3"/>
        <v>0</v>
      </c>
      <c r="BX29" s="43">
        <f t="shared" si="4"/>
        <v>0</v>
      </c>
      <c r="BY29" s="43">
        <f t="shared" si="5"/>
        <v>0</v>
      </c>
    </row>
    <row r="30" spans="1:77" s="71" customFormat="1" x14ac:dyDescent="0.25">
      <c r="A30" s="55">
        <v>42097</v>
      </c>
      <c r="B30" s="56" t="str">
        <f t="shared" si="0"/>
        <v>15093</v>
      </c>
      <c r="C30" s="57" t="s">
        <v>47</v>
      </c>
      <c r="D30" s="57" t="s">
        <v>40</v>
      </c>
      <c r="E30" s="58">
        <v>4</v>
      </c>
      <c r="F30" s="58">
        <v>1</v>
      </c>
      <c r="G30" s="58" t="s">
        <v>27</v>
      </c>
      <c r="H30" s="58">
        <f t="shared" ref="H30:H43" si="7">I30-600</f>
        <v>1130</v>
      </c>
      <c r="I30" s="59">
        <v>1730</v>
      </c>
      <c r="J30" s="60" t="s">
        <v>30</v>
      </c>
      <c r="K30" s="59"/>
      <c r="L30" s="58">
        <v>1</v>
      </c>
      <c r="M30" s="58">
        <v>1</v>
      </c>
      <c r="N30" s="58">
        <v>1</v>
      </c>
      <c r="O30" s="58">
        <v>1</v>
      </c>
      <c r="P30" s="58">
        <v>1</v>
      </c>
      <c r="Q30" s="58">
        <v>0</v>
      </c>
      <c r="R30" s="58" t="s">
        <v>37</v>
      </c>
      <c r="S30" s="58" t="s">
        <v>52</v>
      </c>
      <c r="T30" s="58" t="s">
        <v>52</v>
      </c>
      <c r="U30" s="58"/>
      <c r="V30" s="58" t="s">
        <v>24</v>
      </c>
      <c r="W30" s="58" t="s">
        <v>19</v>
      </c>
      <c r="X30" s="58">
        <v>162</v>
      </c>
      <c r="Y30" s="58"/>
      <c r="Z30" s="58"/>
      <c r="AA30" s="58"/>
      <c r="AB30" s="58"/>
      <c r="AC30" s="57"/>
      <c r="AD30" s="57"/>
      <c r="AE30" s="57"/>
      <c r="AF30" s="57"/>
      <c r="AG30" s="57"/>
      <c r="AH30" s="61">
        <v>1</v>
      </c>
      <c r="AI30" s="59"/>
      <c r="AJ30" s="58">
        <v>0</v>
      </c>
      <c r="AK30" s="58">
        <v>0</v>
      </c>
      <c r="AL30" s="58">
        <v>0</v>
      </c>
      <c r="AM30" s="58">
        <v>0</v>
      </c>
      <c r="AN30" s="58">
        <v>0</v>
      </c>
      <c r="AO30" s="58">
        <v>0</v>
      </c>
      <c r="AP30" s="58"/>
      <c r="AQ30" s="57"/>
      <c r="AR30" s="57"/>
      <c r="AS30" s="57"/>
      <c r="AT30" s="57"/>
      <c r="AU30" s="59"/>
      <c r="AV30" s="57"/>
      <c r="AW30" s="57"/>
      <c r="AX30" s="62"/>
      <c r="AY30" s="58"/>
      <c r="AZ30" s="62"/>
      <c r="BA30" s="62"/>
      <c r="BB30" s="62"/>
      <c r="BC30" s="62"/>
      <c r="BD30" s="62"/>
      <c r="BE30" s="63"/>
      <c r="BF30" s="59">
        <v>80.5</v>
      </c>
      <c r="BG30" s="58">
        <v>75.2</v>
      </c>
      <c r="BH30" s="58">
        <v>1016.1</v>
      </c>
      <c r="BI30" s="58">
        <v>1017.2</v>
      </c>
      <c r="BJ30" s="58">
        <v>0</v>
      </c>
      <c r="BK30" s="58">
        <v>1</v>
      </c>
      <c r="BL30" s="58">
        <v>9.4</v>
      </c>
      <c r="BM30" s="58">
        <v>1</v>
      </c>
      <c r="BN30" s="58" t="s">
        <v>44</v>
      </c>
      <c r="BO30" s="58">
        <v>14</v>
      </c>
      <c r="BP30" s="58"/>
      <c r="BQ30" s="70"/>
      <c r="BR30" s="69"/>
      <c r="BS30" s="57" t="s">
        <v>54</v>
      </c>
      <c r="BV30" s="67">
        <f t="shared" si="2"/>
        <v>0</v>
      </c>
      <c r="BW30" s="67">
        <f t="shared" si="3"/>
        <v>0</v>
      </c>
      <c r="BX30" s="67">
        <f t="shared" si="4"/>
        <v>0</v>
      </c>
      <c r="BY30" s="67">
        <f t="shared" si="5"/>
        <v>0</v>
      </c>
    </row>
    <row r="31" spans="1:77" s="17" customFormat="1" x14ac:dyDescent="0.25">
      <c r="A31" s="47">
        <v>42097</v>
      </c>
      <c r="B31" s="48" t="str">
        <f t="shared" si="0"/>
        <v>15093</v>
      </c>
      <c r="C31" s="49" t="s">
        <v>47</v>
      </c>
      <c r="D31" s="49" t="s">
        <v>40</v>
      </c>
      <c r="E31" s="26">
        <v>4</v>
      </c>
      <c r="F31" s="26">
        <v>2</v>
      </c>
      <c r="G31" s="26" t="s">
        <v>27</v>
      </c>
      <c r="H31" s="26">
        <f t="shared" si="7"/>
        <v>1147</v>
      </c>
      <c r="I31" s="37">
        <v>1747</v>
      </c>
      <c r="J31" s="21" t="s">
        <v>30</v>
      </c>
      <c r="K31" s="19"/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49"/>
      <c r="AD31" s="49"/>
      <c r="AE31" s="49"/>
      <c r="AF31" s="49"/>
      <c r="AG31" s="49"/>
      <c r="AH31" s="22">
        <v>0</v>
      </c>
      <c r="AI31" s="37"/>
      <c r="AJ31" s="26">
        <v>0</v>
      </c>
      <c r="AK31" s="26">
        <v>0</v>
      </c>
      <c r="AL31" s="26">
        <v>0</v>
      </c>
      <c r="AM31" s="26">
        <v>0</v>
      </c>
      <c r="AN31" s="26">
        <v>0</v>
      </c>
      <c r="AO31" s="26">
        <v>0</v>
      </c>
      <c r="AP31" s="26"/>
      <c r="AQ31" s="38"/>
      <c r="AR31" s="38"/>
      <c r="AS31" s="38"/>
      <c r="AT31" s="49"/>
      <c r="AU31" s="37"/>
      <c r="AV31" s="49"/>
      <c r="AW31" s="49"/>
      <c r="AX31" s="50"/>
      <c r="AY31" s="26"/>
      <c r="AZ31" s="50"/>
      <c r="BA31" s="50"/>
      <c r="BB31" s="50"/>
      <c r="BC31" s="50"/>
      <c r="BD31" s="50"/>
      <c r="BE31" s="51"/>
      <c r="BF31" s="37">
        <v>80.5</v>
      </c>
      <c r="BG31" s="26">
        <v>75.2</v>
      </c>
      <c r="BH31" s="26">
        <v>1016.1</v>
      </c>
      <c r="BI31" s="26">
        <v>1017.2</v>
      </c>
      <c r="BJ31" s="26">
        <v>0</v>
      </c>
      <c r="BK31" s="26">
        <v>1</v>
      </c>
      <c r="BL31" s="26">
        <v>10.199999999999999</v>
      </c>
      <c r="BM31" s="26">
        <v>1</v>
      </c>
      <c r="BN31" s="26" t="s">
        <v>44</v>
      </c>
      <c r="BO31" s="26">
        <v>14</v>
      </c>
      <c r="BP31" s="26"/>
      <c r="BQ31" s="32"/>
      <c r="BR31" s="27"/>
      <c r="BS31" s="49"/>
      <c r="BT31"/>
      <c r="BV31" s="43">
        <f t="shared" si="2"/>
        <v>0</v>
      </c>
      <c r="BW31" s="43">
        <f t="shared" si="3"/>
        <v>0</v>
      </c>
      <c r="BX31" s="43">
        <f t="shared" si="4"/>
        <v>0</v>
      </c>
      <c r="BY31" s="43">
        <f t="shared" si="5"/>
        <v>0</v>
      </c>
    </row>
    <row r="32" spans="1:77" x14ac:dyDescent="0.25">
      <c r="A32" s="47">
        <v>42097</v>
      </c>
      <c r="B32" s="48" t="str">
        <f t="shared" ref="B32:B58" si="8">RIGHT(YEAR(A32),2)&amp;TEXT(A32-DATE(YEAR(A32),1,0),"000")</f>
        <v>15093</v>
      </c>
      <c r="C32" s="49" t="s">
        <v>47</v>
      </c>
      <c r="D32" s="49" t="s">
        <v>40</v>
      </c>
      <c r="E32" s="26">
        <v>4</v>
      </c>
      <c r="F32" s="26">
        <v>3</v>
      </c>
      <c r="G32" s="26" t="s">
        <v>27</v>
      </c>
      <c r="H32" s="26">
        <f t="shared" si="7"/>
        <v>1207</v>
      </c>
      <c r="I32" s="37">
        <v>1807</v>
      </c>
      <c r="J32" s="21" t="s">
        <v>30</v>
      </c>
      <c r="K32" s="19"/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49"/>
      <c r="AD32" s="49"/>
      <c r="AE32" s="49"/>
      <c r="AF32" s="49"/>
      <c r="AG32" s="49"/>
      <c r="AH32" s="22">
        <v>0</v>
      </c>
      <c r="AI32" s="37"/>
      <c r="AJ32" s="26">
        <v>0</v>
      </c>
      <c r="AK32" s="26">
        <v>0</v>
      </c>
      <c r="AL32" s="26">
        <v>0</v>
      </c>
      <c r="AM32" s="26">
        <v>0</v>
      </c>
      <c r="AN32" s="26">
        <v>0</v>
      </c>
      <c r="AO32" s="26">
        <v>0</v>
      </c>
      <c r="AP32" s="26"/>
      <c r="AQ32" s="38"/>
      <c r="AR32" s="38"/>
      <c r="AS32" s="38"/>
      <c r="AT32" s="49"/>
      <c r="AU32" s="37"/>
      <c r="AV32" s="49"/>
      <c r="AW32" s="49"/>
      <c r="AX32" s="50"/>
      <c r="AY32" s="26"/>
      <c r="AZ32" s="50"/>
      <c r="BA32" s="50"/>
      <c r="BB32" s="50"/>
      <c r="BC32" s="50"/>
      <c r="BD32" s="50"/>
      <c r="BE32" s="51"/>
      <c r="BF32" s="37">
        <v>80.5</v>
      </c>
      <c r="BG32" s="26">
        <v>75.2</v>
      </c>
      <c r="BH32" s="26">
        <v>1016.1</v>
      </c>
      <c r="BI32" s="26">
        <v>1017.2</v>
      </c>
      <c r="BJ32" s="26">
        <v>0</v>
      </c>
      <c r="BK32" s="26">
        <v>1</v>
      </c>
      <c r="BL32" s="26">
        <v>14.4</v>
      </c>
      <c r="BM32" s="26">
        <v>1</v>
      </c>
      <c r="BN32" s="26" t="s">
        <v>44</v>
      </c>
      <c r="BO32" s="26">
        <v>14</v>
      </c>
      <c r="BP32" s="26"/>
      <c r="BQ32" s="32"/>
      <c r="BR32" s="27"/>
      <c r="BS32" s="49"/>
      <c r="BV32" s="43">
        <f t="shared" si="2"/>
        <v>0</v>
      </c>
      <c r="BW32" s="43">
        <f t="shared" si="3"/>
        <v>0</v>
      </c>
      <c r="BX32" s="43">
        <f t="shared" si="4"/>
        <v>0</v>
      </c>
      <c r="BY32" s="43">
        <f t="shared" si="5"/>
        <v>0</v>
      </c>
    </row>
    <row r="33" spans="1:77" x14ac:dyDescent="0.25">
      <c r="A33" s="47">
        <v>42097</v>
      </c>
      <c r="B33" s="48" t="str">
        <f t="shared" si="8"/>
        <v>15093</v>
      </c>
      <c r="C33" s="49" t="s">
        <v>47</v>
      </c>
      <c r="D33" s="49" t="s">
        <v>40</v>
      </c>
      <c r="E33" s="26">
        <v>4</v>
      </c>
      <c r="F33" s="26">
        <v>4</v>
      </c>
      <c r="G33" s="26" t="s">
        <v>27</v>
      </c>
      <c r="H33" s="26">
        <f t="shared" si="7"/>
        <v>1219</v>
      </c>
      <c r="I33" s="37">
        <v>1819</v>
      </c>
      <c r="J33" s="21" t="s">
        <v>30</v>
      </c>
      <c r="K33" s="19"/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/>
      <c r="S33" s="26"/>
      <c r="T33" s="26"/>
      <c r="U33" s="26"/>
      <c r="V33" s="50"/>
      <c r="W33" s="37"/>
      <c r="X33" s="26"/>
      <c r="Y33" s="26"/>
      <c r="Z33" s="26"/>
      <c r="AA33" s="26"/>
      <c r="AB33" s="26"/>
      <c r="AC33" s="49"/>
      <c r="AD33" s="49"/>
      <c r="AE33" s="49"/>
      <c r="AF33" s="49"/>
      <c r="AG33" s="49"/>
      <c r="AH33" s="51">
        <v>0</v>
      </c>
      <c r="AI33" s="37"/>
      <c r="AJ33" s="26">
        <v>0</v>
      </c>
      <c r="AK33" s="26">
        <v>0</v>
      </c>
      <c r="AL33" s="26">
        <v>0</v>
      </c>
      <c r="AM33" s="26">
        <v>0</v>
      </c>
      <c r="AN33" s="26">
        <v>0</v>
      </c>
      <c r="AO33" s="26">
        <v>0</v>
      </c>
      <c r="AP33" s="26"/>
      <c r="AQ33" s="38"/>
      <c r="AR33" s="38"/>
      <c r="AS33" s="38"/>
      <c r="AT33" s="49"/>
      <c r="AU33" s="37"/>
      <c r="AV33" s="49"/>
      <c r="AW33" s="49"/>
      <c r="AX33" s="50"/>
      <c r="AY33" s="26"/>
      <c r="AZ33" s="50"/>
      <c r="BA33" s="50"/>
      <c r="BB33" s="50"/>
      <c r="BC33" s="50"/>
      <c r="BD33" s="50"/>
      <c r="BE33" s="51"/>
      <c r="BF33" s="37">
        <v>80.5</v>
      </c>
      <c r="BG33" s="26">
        <v>75.2</v>
      </c>
      <c r="BH33" s="26">
        <v>1016.1</v>
      </c>
      <c r="BI33" s="26">
        <v>1017.2</v>
      </c>
      <c r="BJ33" s="26">
        <v>0</v>
      </c>
      <c r="BK33" s="26">
        <v>1</v>
      </c>
      <c r="BL33" s="26">
        <v>8.8000000000000007</v>
      </c>
      <c r="BM33" s="26">
        <v>1</v>
      </c>
      <c r="BN33" s="26" t="s">
        <v>44</v>
      </c>
      <c r="BO33" s="26">
        <v>14</v>
      </c>
      <c r="BP33" s="26"/>
      <c r="BQ33" s="32"/>
      <c r="BR33" s="27"/>
      <c r="BS33" s="49"/>
      <c r="BV33" s="43">
        <f t="shared" si="2"/>
        <v>0</v>
      </c>
      <c r="BW33" s="43">
        <f t="shared" si="3"/>
        <v>0</v>
      </c>
      <c r="BX33" s="43">
        <f t="shared" si="4"/>
        <v>0</v>
      </c>
      <c r="BY33" s="43">
        <f t="shared" si="5"/>
        <v>0</v>
      </c>
    </row>
    <row r="34" spans="1:77" x14ac:dyDescent="0.25">
      <c r="A34" s="47">
        <v>42097</v>
      </c>
      <c r="B34" s="48" t="str">
        <f t="shared" si="8"/>
        <v>15093</v>
      </c>
      <c r="C34" s="49" t="s">
        <v>47</v>
      </c>
      <c r="D34" s="49" t="s">
        <v>40</v>
      </c>
      <c r="E34" s="26">
        <v>4</v>
      </c>
      <c r="F34" s="26">
        <v>5</v>
      </c>
      <c r="G34" s="26" t="s">
        <v>27</v>
      </c>
      <c r="H34" s="26">
        <f t="shared" si="7"/>
        <v>1231</v>
      </c>
      <c r="I34" s="37">
        <v>1831</v>
      </c>
      <c r="J34" s="21" t="s">
        <v>30</v>
      </c>
      <c r="K34" s="19"/>
      <c r="L34" s="26">
        <v>0</v>
      </c>
      <c r="M34" s="26">
        <v>0</v>
      </c>
      <c r="N34" s="26">
        <v>0</v>
      </c>
      <c r="O34" s="26">
        <v>0</v>
      </c>
      <c r="P34" s="26">
        <v>0</v>
      </c>
      <c r="Q34" s="26">
        <v>0</v>
      </c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49"/>
      <c r="AD34" s="49"/>
      <c r="AE34" s="49"/>
      <c r="AF34" s="49"/>
      <c r="AG34" s="49"/>
      <c r="AH34" s="22">
        <v>0</v>
      </c>
      <c r="AI34" s="37"/>
      <c r="AJ34" s="26">
        <v>0</v>
      </c>
      <c r="AK34" s="26">
        <v>0</v>
      </c>
      <c r="AL34" s="26">
        <v>0</v>
      </c>
      <c r="AM34" s="26">
        <v>0</v>
      </c>
      <c r="AN34" s="26">
        <v>0</v>
      </c>
      <c r="AO34" s="26">
        <v>0</v>
      </c>
      <c r="AP34" s="26"/>
      <c r="AQ34" s="38"/>
      <c r="AR34" s="38"/>
      <c r="AS34" s="38"/>
      <c r="AT34" s="49"/>
      <c r="AU34" s="37"/>
      <c r="AV34" s="49"/>
      <c r="AW34" s="49"/>
      <c r="AX34" s="50"/>
      <c r="AY34" s="26"/>
      <c r="AZ34" s="50"/>
      <c r="BA34" s="50"/>
      <c r="BB34" s="50"/>
      <c r="BC34" s="50"/>
      <c r="BD34" s="50"/>
      <c r="BE34" s="51"/>
      <c r="BF34" s="37">
        <v>80.5</v>
      </c>
      <c r="BG34" s="26">
        <v>75.2</v>
      </c>
      <c r="BH34" s="26">
        <v>1016.1</v>
      </c>
      <c r="BI34" s="26">
        <v>1017.2</v>
      </c>
      <c r="BJ34" s="26">
        <v>0</v>
      </c>
      <c r="BK34" s="26">
        <v>1</v>
      </c>
      <c r="BL34" s="26">
        <v>5.4</v>
      </c>
      <c r="BM34" s="26">
        <v>1</v>
      </c>
      <c r="BN34" s="26" t="s">
        <v>44</v>
      </c>
      <c r="BO34" s="26">
        <v>14</v>
      </c>
      <c r="BP34" s="26"/>
      <c r="BQ34" s="32"/>
      <c r="BR34" s="27"/>
      <c r="BS34" s="49"/>
      <c r="BV34" s="43">
        <f t="shared" si="2"/>
        <v>0</v>
      </c>
      <c r="BW34" s="43">
        <f t="shared" si="3"/>
        <v>0</v>
      </c>
      <c r="BX34" s="43">
        <f t="shared" si="4"/>
        <v>0</v>
      </c>
      <c r="BY34" s="43">
        <f t="shared" si="5"/>
        <v>0</v>
      </c>
    </row>
    <row r="35" spans="1:77" s="71" customFormat="1" x14ac:dyDescent="0.25">
      <c r="A35" s="55">
        <v>42098</v>
      </c>
      <c r="B35" s="56" t="str">
        <f t="shared" si="8"/>
        <v>15094</v>
      </c>
      <c r="C35" s="57" t="s">
        <v>47</v>
      </c>
      <c r="D35" s="57" t="s">
        <v>21</v>
      </c>
      <c r="E35" s="58">
        <v>5</v>
      </c>
      <c r="F35" s="58">
        <v>1</v>
      </c>
      <c r="G35" s="58" t="s">
        <v>27</v>
      </c>
      <c r="H35" s="58">
        <f t="shared" si="7"/>
        <v>1121</v>
      </c>
      <c r="I35" s="59">
        <v>1721</v>
      </c>
      <c r="J35" s="60" t="s">
        <v>30</v>
      </c>
      <c r="K35" s="59"/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7"/>
      <c r="AD35" s="57"/>
      <c r="AE35" s="57"/>
      <c r="AF35" s="57"/>
      <c r="AG35" s="57"/>
      <c r="AH35" s="61">
        <v>0</v>
      </c>
      <c r="AI35" s="59"/>
      <c r="AJ35" s="58">
        <v>0</v>
      </c>
      <c r="AK35" s="58">
        <v>0</v>
      </c>
      <c r="AL35" s="58">
        <v>0</v>
      </c>
      <c r="AM35" s="58">
        <v>0</v>
      </c>
      <c r="AN35" s="58">
        <v>0</v>
      </c>
      <c r="AO35" s="58">
        <v>0</v>
      </c>
      <c r="AP35" s="58"/>
      <c r="AQ35" s="57"/>
      <c r="AR35" s="57"/>
      <c r="AS35" s="57"/>
      <c r="AT35" s="57"/>
      <c r="AU35" s="59"/>
      <c r="AV35" s="57"/>
      <c r="AW35" s="57"/>
      <c r="AX35" s="62"/>
      <c r="AY35" s="58"/>
      <c r="AZ35" s="62"/>
      <c r="BA35" s="62"/>
      <c r="BB35" s="62"/>
      <c r="BC35" s="62"/>
      <c r="BD35" s="62"/>
      <c r="BE35" s="63"/>
      <c r="BF35" s="59">
        <v>25.2</v>
      </c>
      <c r="BG35" s="58">
        <v>22.5</v>
      </c>
      <c r="BH35" s="58">
        <v>1021.3</v>
      </c>
      <c r="BI35" s="58">
        <v>1021.4</v>
      </c>
      <c r="BJ35" s="58">
        <v>0</v>
      </c>
      <c r="BK35" s="58">
        <v>0</v>
      </c>
      <c r="BL35" s="58">
        <v>9.9</v>
      </c>
      <c r="BM35" s="58">
        <v>1</v>
      </c>
      <c r="BN35" s="58" t="s">
        <v>44</v>
      </c>
      <c r="BO35" s="58">
        <v>15</v>
      </c>
      <c r="BP35" s="58"/>
      <c r="BQ35" s="70"/>
      <c r="BR35" s="69"/>
      <c r="BS35" s="57"/>
      <c r="BV35" s="67">
        <f t="shared" si="2"/>
        <v>0</v>
      </c>
      <c r="BW35" s="67">
        <f t="shared" si="3"/>
        <v>0</v>
      </c>
      <c r="BX35" s="67">
        <f t="shared" si="4"/>
        <v>0</v>
      </c>
      <c r="BY35" s="67">
        <f t="shared" si="5"/>
        <v>0</v>
      </c>
    </row>
    <row r="36" spans="1:77" x14ac:dyDescent="0.25">
      <c r="A36" s="47">
        <v>42098</v>
      </c>
      <c r="B36" s="48" t="str">
        <f t="shared" si="8"/>
        <v>15094</v>
      </c>
      <c r="C36" s="49" t="s">
        <v>47</v>
      </c>
      <c r="D36" s="49" t="s">
        <v>21</v>
      </c>
      <c r="E36" s="26">
        <v>5</v>
      </c>
      <c r="F36" s="26">
        <v>2</v>
      </c>
      <c r="G36" s="26" t="s">
        <v>27</v>
      </c>
      <c r="H36" s="26">
        <f t="shared" si="7"/>
        <v>1133</v>
      </c>
      <c r="I36" s="37">
        <v>1733</v>
      </c>
      <c r="J36" s="21" t="s">
        <v>30</v>
      </c>
      <c r="K36" s="19"/>
      <c r="L36" s="26">
        <v>1</v>
      </c>
      <c r="M36" s="26">
        <v>1</v>
      </c>
      <c r="N36" s="26">
        <v>1</v>
      </c>
      <c r="O36" s="26">
        <v>1</v>
      </c>
      <c r="P36" s="26">
        <v>1</v>
      </c>
      <c r="Q36" s="26">
        <v>0</v>
      </c>
      <c r="R36" s="26" t="s">
        <v>37</v>
      </c>
      <c r="S36" s="26" t="s">
        <v>52</v>
      </c>
      <c r="T36" s="26" t="s">
        <v>52</v>
      </c>
      <c r="U36" s="26"/>
      <c r="V36" s="26" t="s">
        <v>24</v>
      </c>
      <c r="W36" s="26" t="s">
        <v>55</v>
      </c>
      <c r="X36" s="26">
        <v>194</v>
      </c>
      <c r="Y36" s="26"/>
      <c r="Z36" s="26"/>
      <c r="AA36" s="26"/>
      <c r="AB36" s="26"/>
      <c r="AC36" s="49"/>
      <c r="AD36" s="49"/>
      <c r="AE36" s="49"/>
      <c r="AF36" s="49"/>
      <c r="AG36" s="49"/>
      <c r="AH36" s="22">
        <v>1</v>
      </c>
      <c r="AI36" s="37"/>
      <c r="AJ36" s="26">
        <v>0</v>
      </c>
      <c r="AK36" s="26">
        <v>0</v>
      </c>
      <c r="AL36" s="26">
        <v>0</v>
      </c>
      <c r="AM36" s="26">
        <v>0</v>
      </c>
      <c r="AN36" s="26">
        <v>0</v>
      </c>
      <c r="AO36" s="26">
        <v>0</v>
      </c>
      <c r="AP36" s="26"/>
      <c r="AQ36" s="38"/>
      <c r="AR36" s="38"/>
      <c r="AS36" s="38"/>
      <c r="AT36" s="49"/>
      <c r="AU36" s="37"/>
      <c r="AV36" s="49"/>
      <c r="AW36" s="49"/>
      <c r="AX36" s="50"/>
      <c r="AY36" s="26"/>
      <c r="AZ36" s="50"/>
      <c r="BA36" s="50"/>
      <c r="BB36" s="50"/>
      <c r="BC36" s="50"/>
      <c r="BD36" s="50"/>
      <c r="BE36" s="51"/>
      <c r="BF36" s="37">
        <v>25.2</v>
      </c>
      <c r="BG36" s="26">
        <v>22.5</v>
      </c>
      <c r="BH36" s="26">
        <v>1021.3</v>
      </c>
      <c r="BI36" s="26">
        <v>1021.4</v>
      </c>
      <c r="BJ36" s="26">
        <v>0</v>
      </c>
      <c r="BK36" s="26">
        <v>0</v>
      </c>
      <c r="BL36" s="26">
        <v>9.4</v>
      </c>
      <c r="BM36" s="26">
        <v>1</v>
      </c>
      <c r="BN36" s="26" t="s">
        <v>44</v>
      </c>
      <c r="BO36" s="26">
        <v>15</v>
      </c>
      <c r="BP36" s="26"/>
      <c r="BQ36" s="32"/>
      <c r="BR36" s="27"/>
      <c r="BS36" s="49"/>
      <c r="BV36" s="43">
        <f t="shared" si="2"/>
        <v>0</v>
      </c>
      <c r="BW36" s="43">
        <f t="shared" si="3"/>
        <v>0</v>
      </c>
      <c r="BX36" s="43">
        <f t="shared" si="4"/>
        <v>0</v>
      </c>
      <c r="BY36" s="43">
        <f t="shared" si="5"/>
        <v>0</v>
      </c>
    </row>
    <row r="37" spans="1:77" x14ac:dyDescent="0.25">
      <c r="A37" s="47">
        <v>42098</v>
      </c>
      <c r="B37" s="48" t="str">
        <f t="shared" si="8"/>
        <v>15094</v>
      </c>
      <c r="C37" s="49" t="s">
        <v>47</v>
      </c>
      <c r="D37" s="49" t="s">
        <v>21</v>
      </c>
      <c r="E37" s="26">
        <v>5</v>
      </c>
      <c r="F37" s="26">
        <v>3</v>
      </c>
      <c r="G37" s="26" t="s">
        <v>27</v>
      </c>
      <c r="H37" s="26">
        <f t="shared" si="7"/>
        <v>1145</v>
      </c>
      <c r="I37" s="37">
        <v>1745</v>
      </c>
      <c r="J37" s="21" t="s">
        <v>30</v>
      </c>
      <c r="K37" s="19"/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49"/>
      <c r="AD37" s="49"/>
      <c r="AE37" s="49"/>
      <c r="AF37" s="49"/>
      <c r="AG37" s="49"/>
      <c r="AH37" s="22">
        <v>0</v>
      </c>
      <c r="AI37" s="37"/>
      <c r="AJ37" s="26">
        <v>0</v>
      </c>
      <c r="AK37" s="26">
        <v>0</v>
      </c>
      <c r="AL37" s="26">
        <v>0</v>
      </c>
      <c r="AM37" s="26">
        <v>0</v>
      </c>
      <c r="AN37" s="26">
        <v>0</v>
      </c>
      <c r="AO37" s="26">
        <v>0</v>
      </c>
      <c r="AP37" s="26"/>
      <c r="AQ37" s="38"/>
      <c r="AR37" s="38"/>
      <c r="AS37" s="38"/>
      <c r="AT37" s="49"/>
      <c r="AU37" s="37"/>
      <c r="AV37" s="49"/>
      <c r="AW37" s="49"/>
      <c r="AX37" s="50"/>
      <c r="AY37" s="26"/>
      <c r="AZ37" s="50"/>
      <c r="BA37" s="50"/>
      <c r="BB37" s="50"/>
      <c r="BC37" s="50"/>
      <c r="BD37" s="50"/>
      <c r="BE37" s="51"/>
      <c r="BF37" s="37">
        <v>25.2</v>
      </c>
      <c r="BG37" s="26">
        <v>22.5</v>
      </c>
      <c r="BH37" s="26">
        <v>1021.3</v>
      </c>
      <c r="BI37" s="26">
        <v>1021.4</v>
      </c>
      <c r="BJ37" s="26">
        <v>0</v>
      </c>
      <c r="BK37" s="26">
        <v>1</v>
      </c>
      <c r="BL37" s="26">
        <v>7.7</v>
      </c>
      <c r="BM37" s="26">
        <v>1</v>
      </c>
      <c r="BN37" s="26" t="s">
        <v>44</v>
      </c>
      <c r="BO37" s="26">
        <v>15</v>
      </c>
      <c r="BP37" s="26"/>
      <c r="BQ37" s="32"/>
      <c r="BR37" s="27"/>
      <c r="BS37" s="49"/>
      <c r="BV37" s="43">
        <f t="shared" si="2"/>
        <v>0</v>
      </c>
      <c r="BW37" s="43">
        <f t="shared" si="3"/>
        <v>0</v>
      </c>
      <c r="BX37" s="43">
        <f t="shared" si="4"/>
        <v>0</v>
      </c>
      <c r="BY37" s="43">
        <f t="shared" si="5"/>
        <v>0</v>
      </c>
    </row>
    <row r="38" spans="1:77" x14ac:dyDescent="0.25">
      <c r="A38" s="47">
        <v>42098</v>
      </c>
      <c r="B38" s="48" t="str">
        <f t="shared" si="8"/>
        <v>15094</v>
      </c>
      <c r="C38" s="49" t="s">
        <v>47</v>
      </c>
      <c r="D38" s="49" t="s">
        <v>21</v>
      </c>
      <c r="E38" s="26">
        <v>5</v>
      </c>
      <c r="F38" s="26">
        <v>4</v>
      </c>
      <c r="G38" s="26" t="s">
        <v>27</v>
      </c>
      <c r="H38" s="26">
        <f t="shared" si="7"/>
        <v>1201</v>
      </c>
      <c r="I38" s="37">
        <v>1801</v>
      </c>
      <c r="J38" s="21" t="s">
        <v>30</v>
      </c>
      <c r="K38" s="19"/>
      <c r="L38" s="26">
        <v>0</v>
      </c>
      <c r="M38" s="26">
        <v>0</v>
      </c>
      <c r="N38" s="26">
        <v>0</v>
      </c>
      <c r="O38" s="26">
        <v>0</v>
      </c>
      <c r="P38" s="26">
        <v>1</v>
      </c>
      <c r="Q38" s="26">
        <v>1</v>
      </c>
      <c r="R38" s="26" t="s">
        <v>52</v>
      </c>
      <c r="S38" s="26" t="s">
        <v>37</v>
      </c>
      <c r="T38" s="26" t="s">
        <v>52</v>
      </c>
      <c r="U38" s="26"/>
      <c r="V38" s="26" t="s">
        <v>24</v>
      </c>
      <c r="W38" s="26" t="s">
        <v>55</v>
      </c>
      <c r="X38" s="26">
        <v>206</v>
      </c>
      <c r="Y38" s="26"/>
      <c r="Z38" s="26"/>
      <c r="AA38" s="26"/>
      <c r="AB38" s="26"/>
      <c r="AC38" s="49"/>
      <c r="AD38" s="49"/>
      <c r="AE38" s="49"/>
      <c r="AF38" s="49"/>
      <c r="AG38" s="49"/>
      <c r="AH38" s="22">
        <v>1</v>
      </c>
      <c r="AI38" s="37"/>
      <c r="AJ38" s="26">
        <v>0</v>
      </c>
      <c r="AK38" s="26">
        <v>0</v>
      </c>
      <c r="AL38" s="26">
        <v>0</v>
      </c>
      <c r="AM38" s="26">
        <v>0</v>
      </c>
      <c r="AN38" s="26">
        <v>0</v>
      </c>
      <c r="AO38" s="26">
        <v>0</v>
      </c>
      <c r="AP38" s="26"/>
      <c r="AQ38" s="38"/>
      <c r="AR38" s="38"/>
      <c r="AS38" s="38"/>
      <c r="AT38" s="49"/>
      <c r="AU38" s="37"/>
      <c r="AV38" s="49"/>
      <c r="AW38" s="49"/>
      <c r="AX38" s="50"/>
      <c r="AY38" s="26"/>
      <c r="AZ38" s="50"/>
      <c r="BA38" s="50"/>
      <c r="BB38" s="50"/>
      <c r="BC38" s="50"/>
      <c r="BD38" s="50"/>
      <c r="BE38" s="51"/>
      <c r="BF38" s="37">
        <v>25.2</v>
      </c>
      <c r="BG38" s="26">
        <v>22.5</v>
      </c>
      <c r="BH38" s="26">
        <v>1021.3</v>
      </c>
      <c r="BI38" s="26">
        <v>1021.4</v>
      </c>
      <c r="BJ38" s="26">
        <v>0</v>
      </c>
      <c r="BK38" s="26">
        <v>1</v>
      </c>
      <c r="BL38" s="26">
        <v>12.7</v>
      </c>
      <c r="BM38" s="26">
        <v>1</v>
      </c>
      <c r="BN38" s="26" t="s">
        <v>44</v>
      </c>
      <c r="BO38" s="26">
        <v>15</v>
      </c>
      <c r="BP38" s="26"/>
      <c r="BQ38" s="32"/>
      <c r="BR38" s="27"/>
      <c r="BS38" s="49"/>
      <c r="BV38" s="43">
        <f t="shared" si="2"/>
        <v>0</v>
      </c>
      <c r="BW38" s="43">
        <f t="shared" si="3"/>
        <v>1</v>
      </c>
      <c r="BX38" s="43">
        <f t="shared" si="4"/>
        <v>0</v>
      </c>
      <c r="BY38" s="43">
        <f t="shared" si="5"/>
        <v>0</v>
      </c>
    </row>
    <row r="39" spans="1:77" s="17" customFormat="1" x14ac:dyDescent="0.25">
      <c r="A39" s="47">
        <v>42098</v>
      </c>
      <c r="B39" s="48" t="str">
        <f t="shared" si="8"/>
        <v>15094</v>
      </c>
      <c r="C39" s="49" t="s">
        <v>47</v>
      </c>
      <c r="D39" s="49" t="s">
        <v>21</v>
      </c>
      <c r="E39" s="26">
        <v>5</v>
      </c>
      <c r="F39" s="26">
        <v>5</v>
      </c>
      <c r="G39" s="26" t="s">
        <v>27</v>
      </c>
      <c r="H39" s="26">
        <f t="shared" si="7"/>
        <v>1224</v>
      </c>
      <c r="I39" s="37">
        <v>1824</v>
      </c>
      <c r="J39" s="21" t="s">
        <v>30</v>
      </c>
      <c r="K39" s="19"/>
      <c r="L39" s="26">
        <v>1</v>
      </c>
      <c r="M39" s="26">
        <v>1</v>
      </c>
      <c r="N39" s="26">
        <v>1</v>
      </c>
      <c r="O39" s="26">
        <v>1</v>
      </c>
      <c r="P39" s="26">
        <v>1</v>
      </c>
      <c r="Q39" s="26">
        <v>0</v>
      </c>
      <c r="R39" s="26" t="s">
        <v>37</v>
      </c>
      <c r="S39" s="40" t="s">
        <v>52</v>
      </c>
      <c r="T39" s="40" t="s">
        <v>52</v>
      </c>
      <c r="U39" s="40"/>
      <c r="V39" s="40" t="s">
        <v>24</v>
      </c>
      <c r="W39" s="40" t="s">
        <v>19</v>
      </c>
      <c r="X39" s="40">
        <v>65</v>
      </c>
      <c r="Y39" s="40"/>
      <c r="Z39" s="40"/>
      <c r="AA39" s="40"/>
      <c r="AB39" s="40"/>
      <c r="AC39" s="49"/>
      <c r="AD39" s="49"/>
      <c r="AE39" s="49"/>
      <c r="AF39" s="49"/>
      <c r="AG39" s="49"/>
      <c r="AH39" s="22">
        <v>1</v>
      </c>
      <c r="AI39" s="37"/>
      <c r="AJ39" s="26">
        <v>1</v>
      </c>
      <c r="AK39" s="26">
        <v>1</v>
      </c>
      <c r="AL39" s="26">
        <v>1</v>
      </c>
      <c r="AM39" s="26">
        <v>1</v>
      </c>
      <c r="AN39" s="26">
        <v>1</v>
      </c>
      <c r="AO39" s="26">
        <v>1</v>
      </c>
      <c r="AP39" s="40" t="s">
        <v>37</v>
      </c>
      <c r="AQ39" s="38" t="s">
        <v>52</v>
      </c>
      <c r="AR39" s="38" t="s">
        <v>52</v>
      </c>
      <c r="AS39" s="38"/>
      <c r="AT39" s="49" t="s">
        <v>24</v>
      </c>
      <c r="AU39" s="37" t="s">
        <v>55</v>
      </c>
      <c r="AV39" s="49">
        <v>100</v>
      </c>
      <c r="AW39" s="49"/>
      <c r="AX39" s="50" t="s">
        <v>56</v>
      </c>
      <c r="AY39" s="26" t="s">
        <v>47</v>
      </c>
      <c r="AZ39" s="50">
        <v>106</v>
      </c>
      <c r="BA39" s="50"/>
      <c r="BB39" s="50"/>
      <c r="BC39" s="50"/>
      <c r="BD39" s="50"/>
      <c r="BE39" s="51">
        <v>2</v>
      </c>
      <c r="BF39" s="37">
        <v>25.2</v>
      </c>
      <c r="BG39" s="26">
        <v>22.5</v>
      </c>
      <c r="BH39" s="26">
        <v>1021.3</v>
      </c>
      <c r="BI39" s="26">
        <v>1021.4</v>
      </c>
      <c r="BJ39" s="26">
        <v>0</v>
      </c>
      <c r="BK39" s="26">
        <v>1</v>
      </c>
      <c r="BL39" s="26">
        <v>6.9</v>
      </c>
      <c r="BM39" s="26">
        <v>1</v>
      </c>
      <c r="BN39" s="26" t="s">
        <v>44</v>
      </c>
      <c r="BO39" s="26">
        <v>15</v>
      </c>
      <c r="BP39" s="26"/>
      <c r="BQ39" s="32"/>
      <c r="BR39" s="27"/>
      <c r="BS39" s="49"/>
      <c r="BV39" s="43">
        <f t="shared" si="2"/>
        <v>0</v>
      </c>
      <c r="BW39" s="43">
        <f t="shared" si="3"/>
        <v>0</v>
      </c>
      <c r="BX39" s="43">
        <f t="shared" si="4"/>
        <v>0</v>
      </c>
      <c r="BY39" s="43">
        <f t="shared" si="5"/>
        <v>0</v>
      </c>
    </row>
    <row r="40" spans="1:77" x14ac:dyDescent="0.25">
      <c r="A40" s="47">
        <v>42098</v>
      </c>
      <c r="B40" s="48" t="str">
        <f t="shared" si="8"/>
        <v>15094</v>
      </c>
      <c r="C40" s="49" t="s">
        <v>47</v>
      </c>
      <c r="D40" s="49" t="s">
        <v>21</v>
      </c>
      <c r="E40" s="26">
        <v>5</v>
      </c>
      <c r="F40" s="26">
        <v>6</v>
      </c>
      <c r="G40" s="26" t="s">
        <v>27</v>
      </c>
      <c r="H40" s="26">
        <f t="shared" si="7"/>
        <v>1240</v>
      </c>
      <c r="I40" s="37">
        <v>1840</v>
      </c>
      <c r="J40" s="21" t="s">
        <v>30</v>
      </c>
      <c r="K40" s="19"/>
      <c r="L40" s="26">
        <v>1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 t="s">
        <v>52</v>
      </c>
      <c r="S40" s="40" t="s">
        <v>52</v>
      </c>
      <c r="T40" s="40" t="s">
        <v>52</v>
      </c>
      <c r="U40" s="40"/>
      <c r="V40" s="40" t="s">
        <v>24</v>
      </c>
      <c r="W40" s="40" t="s">
        <v>55</v>
      </c>
      <c r="X40" s="40">
        <v>196</v>
      </c>
      <c r="Y40" s="40"/>
      <c r="Z40" s="40"/>
      <c r="AA40" s="40"/>
      <c r="AB40" s="40"/>
      <c r="AC40" s="49"/>
      <c r="AD40" s="49"/>
      <c r="AE40" s="49"/>
      <c r="AF40" s="49"/>
      <c r="AG40" s="49"/>
      <c r="AH40" s="22">
        <v>1</v>
      </c>
      <c r="AI40" s="37"/>
      <c r="AJ40" s="26">
        <v>0</v>
      </c>
      <c r="AK40" s="26">
        <v>0</v>
      </c>
      <c r="AL40" s="26">
        <v>0</v>
      </c>
      <c r="AM40" s="26">
        <v>0</v>
      </c>
      <c r="AN40" s="26">
        <v>0</v>
      </c>
      <c r="AO40" s="26">
        <v>0</v>
      </c>
      <c r="AP40" s="40"/>
      <c r="AQ40" s="38"/>
      <c r="AR40" s="38"/>
      <c r="AS40" s="38"/>
      <c r="AT40" s="49"/>
      <c r="AU40" s="37"/>
      <c r="AV40" s="49"/>
      <c r="AW40" s="49"/>
      <c r="AX40" s="50"/>
      <c r="AY40" s="26"/>
      <c r="AZ40" s="50"/>
      <c r="BA40" s="50"/>
      <c r="BB40" s="50"/>
      <c r="BC40" s="50"/>
      <c r="BD40" s="50"/>
      <c r="BE40" s="51"/>
      <c r="BF40" s="37">
        <v>25.2</v>
      </c>
      <c r="BG40" s="26">
        <v>22.5</v>
      </c>
      <c r="BH40" s="26">
        <v>1021.3</v>
      </c>
      <c r="BI40" s="26">
        <v>1021.4</v>
      </c>
      <c r="BJ40" s="26">
        <v>0</v>
      </c>
      <c r="BK40" s="26">
        <v>1</v>
      </c>
      <c r="BL40" s="26">
        <v>6.8</v>
      </c>
      <c r="BM40" s="26">
        <v>1</v>
      </c>
      <c r="BN40" s="26" t="s">
        <v>44</v>
      </c>
      <c r="BO40" s="26">
        <v>15</v>
      </c>
      <c r="BP40" s="26"/>
      <c r="BQ40" s="32"/>
      <c r="BR40" s="27"/>
      <c r="BS40" s="49"/>
      <c r="BV40" s="43">
        <f t="shared" si="2"/>
        <v>0</v>
      </c>
      <c r="BW40" s="43">
        <f t="shared" si="3"/>
        <v>0</v>
      </c>
      <c r="BX40" s="43">
        <f t="shared" si="4"/>
        <v>0</v>
      </c>
      <c r="BY40" s="43">
        <f t="shared" si="5"/>
        <v>1</v>
      </c>
    </row>
    <row r="41" spans="1:77" x14ac:dyDescent="0.25">
      <c r="A41" s="47">
        <v>42098</v>
      </c>
      <c r="B41" s="48" t="str">
        <f t="shared" si="8"/>
        <v>15094</v>
      </c>
      <c r="C41" s="49" t="s">
        <v>47</v>
      </c>
      <c r="D41" s="49" t="s">
        <v>21</v>
      </c>
      <c r="E41" s="26">
        <v>5</v>
      </c>
      <c r="F41" s="26">
        <v>7</v>
      </c>
      <c r="G41" s="26" t="s">
        <v>27</v>
      </c>
      <c r="H41" s="26">
        <f t="shared" si="7"/>
        <v>1257</v>
      </c>
      <c r="I41" s="37">
        <v>1857</v>
      </c>
      <c r="J41" s="21" t="s">
        <v>30</v>
      </c>
      <c r="K41" s="19"/>
      <c r="L41" s="26">
        <v>0</v>
      </c>
      <c r="M41" s="26">
        <v>0</v>
      </c>
      <c r="N41" s="26">
        <v>0</v>
      </c>
      <c r="O41" s="26">
        <v>1</v>
      </c>
      <c r="P41" s="26">
        <v>1</v>
      </c>
      <c r="Q41" s="26">
        <v>1</v>
      </c>
      <c r="R41" s="26" t="s">
        <v>52</v>
      </c>
      <c r="S41" s="40" t="s">
        <v>52</v>
      </c>
      <c r="T41" s="40" t="s">
        <v>52</v>
      </c>
      <c r="U41" s="40"/>
      <c r="V41" s="40" t="s">
        <v>24</v>
      </c>
      <c r="W41" s="40" t="s">
        <v>55</v>
      </c>
      <c r="X41" s="40">
        <v>52</v>
      </c>
      <c r="Y41" s="40"/>
      <c r="Z41" s="40"/>
      <c r="AA41" s="40"/>
      <c r="AB41" s="40"/>
      <c r="AC41" s="49"/>
      <c r="AD41" s="49"/>
      <c r="AE41" s="49"/>
      <c r="AF41" s="49"/>
      <c r="AG41" s="49"/>
      <c r="AH41" s="22">
        <v>1</v>
      </c>
      <c r="AI41" s="37"/>
      <c r="AJ41" s="26">
        <v>0</v>
      </c>
      <c r="AK41" s="26">
        <v>1</v>
      </c>
      <c r="AL41" s="26">
        <v>0</v>
      </c>
      <c r="AM41" s="26">
        <v>0</v>
      </c>
      <c r="AN41" s="26">
        <v>0</v>
      </c>
      <c r="AO41" s="26">
        <v>0</v>
      </c>
      <c r="AP41" s="40" t="s">
        <v>52</v>
      </c>
      <c r="AQ41" s="38" t="s">
        <v>52</v>
      </c>
      <c r="AR41" s="38" t="s">
        <v>52</v>
      </c>
      <c r="AS41" s="38"/>
      <c r="AT41" s="38" t="s">
        <v>24</v>
      </c>
      <c r="AU41" s="37" t="s">
        <v>55</v>
      </c>
      <c r="AV41" s="49">
        <v>40</v>
      </c>
      <c r="AW41" s="49"/>
      <c r="AX41" s="50"/>
      <c r="AY41" s="26"/>
      <c r="AZ41" s="50"/>
      <c r="BA41" s="50"/>
      <c r="BB41" s="50"/>
      <c r="BC41" s="50"/>
      <c r="BD41" s="50"/>
      <c r="BE41" s="51">
        <v>1</v>
      </c>
      <c r="BF41" s="37">
        <v>25.2</v>
      </c>
      <c r="BG41" s="26">
        <v>22.5</v>
      </c>
      <c r="BH41" s="26">
        <v>1021.3</v>
      </c>
      <c r="BI41" s="26">
        <v>1021.4</v>
      </c>
      <c r="BJ41" s="26">
        <v>0</v>
      </c>
      <c r="BK41" s="26">
        <v>0</v>
      </c>
      <c r="BL41" s="26">
        <v>5.8</v>
      </c>
      <c r="BM41" s="26">
        <v>1</v>
      </c>
      <c r="BN41" s="26" t="s">
        <v>44</v>
      </c>
      <c r="BO41" s="26">
        <v>15</v>
      </c>
      <c r="BP41" s="26"/>
      <c r="BQ41" s="32"/>
      <c r="BR41" s="27"/>
      <c r="BS41" s="49"/>
      <c r="BV41" s="43">
        <f t="shared" si="2"/>
        <v>0</v>
      </c>
      <c r="BW41" s="43">
        <f t="shared" si="3"/>
        <v>0</v>
      </c>
      <c r="BX41" s="43">
        <f t="shared" si="4"/>
        <v>0</v>
      </c>
      <c r="BY41" s="43">
        <f t="shared" si="5"/>
        <v>0</v>
      </c>
    </row>
    <row r="42" spans="1:77" x14ac:dyDescent="0.25">
      <c r="A42" s="47">
        <v>42098</v>
      </c>
      <c r="B42" s="48" t="str">
        <f t="shared" si="8"/>
        <v>15094</v>
      </c>
      <c r="C42" s="49" t="s">
        <v>47</v>
      </c>
      <c r="D42" s="49" t="s">
        <v>21</v>
      </c>
      <c r="E42" s="26">
        <v>5</v>
      </c>
      <c r="F42" s="26">
        <v>8</v>
      </c>
      <c r="G42" s="26" t="s">
        <v>27</v>
      </c>
      <c r="H42" s="26">
        <f t="shared" si="7"/>
        <v>1310</v>
      </c>
      <c r="I42" s="37">
        <v>1910</v>
      </c>
      <c r="J42" s="21" t="s">
        <v>30</v>
      </c>
      <c r="K42" s="19"/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9"/>
      <c r="AD42" s="49"/>
      <c r="AE42" s="49"/>
      <c r="AF42" s="49"/>
      <c r="AG42" s="49"/>
      <c r="AH42" s="22">
        <v>0</v>
      </c>
      <c r="AI42" s="37"/>
      <c r="AJ42" s="26">
        <v>0</v>
      </c>
      <c r="AK42" s="26">
        <v>0</v>
      </c>
      <c r="AL42" s="26">
        <v>0</v>
      </c>
      <c r="AM42" s="26">
        <v>0</v>
      </c>
      <c r="AN42" s="26">
        <v>1</v>
      </c>
      <c r="AO42" s="26">
        <v>1</v>
      </c>
      <c r="AP42" s="40" t="s">
        <v>52</v>
      </c>
      <c r="AQ42" s="38" t="s">
        <v>52</v>
      </c>
      <c r="AR42" s="38" t="s">
        <v>52</v>
      </c>
      <c r="AS42" s="38"/>
      <c r="AT42" s="49" t="s">
        <v>24</v>
      </c>
      <c r="AU42" s="37" t="s">
        <v>55</v>
      </c>
      <c r="AV42" s="49">
        <v>206</v>
      </c>
      <c r="AW42" s="49"/>
      <c r="AX42" s="50" t="s">
        <v>24</v>
      </c>
      <c r="AY42" s="26" t="s">
        <v>47</v>
      </c>
      <c r="AZ42" s="50">
        <v>120</v>
      </c>
      <c r="BA42" s="50"/>
      <c r="BB42" s="50"/>
      <c r="BC42" s="50"/>
      <c r="BD42" s="50"/>
      <c r="BE42" s="51">
        <v>2</v>
      </c>
      <c r="BF42" s="37">
        <v>25.2</v>
      </c>
      <c r="BG42" s="26">
        <v>22.5</v>
      </c>
      <c r="BH42" s="26">
        <v>1021.3</v>
      </c>
      <c r="BI42" s="26">
        <v>1021.4</v>
      </c>
      <c r="BJ42" s="26">
        <v>0</v>
      </c>
      <c r="BK42" s="26">
        <v>0</v>
      </c>
      <c r="BL42" s="26">
        <v>6.5</v>
      </c>
      <c r="BM42" s="26">
        <v>1</v>
      </c>
      <c r="BN42" s="26" t="s">
        <v>44</v>
      </c>
      <c r="BO42" s="26">
        <v>15</v>
      </c>
      <c r="BP42" s="26"/>
      <c r="BQ42" s="32"/>
      <c r="BR42" s="27"/>
      <c r="BS42" s="49"/>
      <c r="BV42" s="43">
        <f t="shared" si="2"/>
        <v>0</v>
      </c>
      <c r="BW42" s="43">
        <f t="shared" si="3"/>
        <v>0</v>
      </c>
      <c r="BX42" s="43">
        <f t="shared" si="4"/>
        <v>0</v>
      </c>
      <c r="BY42" s="43">
        <f t="shared" si="5"/>
        <v>0</v>
      </c>
    </row>
    <row r="43" spans="1:77" x14ac:dyDescent="0.25">
      <c r="A43" s="47">
        <v>42098</v>
      </c>
      <c r="B43" s="48" t="str">
        <f t="shared" si="8"/>
        <v>15094</v>
      </c>
      <c r="C43" s="49" t="s">
        <v>47</v>
      </c>
      <c r="D43" s="49" t="s">
        <v>21</v>
      </c>
      <c r="E43" s="26">
        <v>5</v>
      </c>
      <c r="F43" s="26">
        <v>9</v>
      </c>
      <c r="G43" s="26" t="s">
        <v>27</v>
      </c>
      <c r="H43" s="26">
        <f t="shared" si="7"/>
        <v>1319</v>
      </c>
      <c r="I43" s="37">
        <v>1919</v>
      </c>
      <c r="J43" s="21" t="s">
        <v>30</v>
      </c>
      <c r="K43" s="19"/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9"/>
      <c r="AD43" s="49"/>
      <c r="AE43" s="49"/>
      <c r="AF43" s="49"/>
      <c r="AG43" s="49"/>
      <c r="AH43" s="22">
        <v>0</v>
      </c>
      <c r="AI43" s="37"/>
      <c r="AJ43" s="26">
        <v>1</v>
      </c>
      <c r="AK43" s="26">
        <v>1</v>
      </c>
      <c r="AL43" s="26">
        <v>1</v>
      </c>
      <c r="AM43" s="26">
        <v>1</v>
      </c>
      <c r="AN43" s="26">
        <v>1</v>
      </c>
      <c r="AO43" s="26">
        <v>1</v>
      </c>
      <c r="AP43" s="40" t="s">
        <v>52</v>
      </c>
      <c r="AQ43" s="38" t="s">
        <v>52</v>
      </c>
      <c r="AR43" s="38" t="s">
        <v>52</v>
      </c>
      <c r="AS43" s="38"/>
      <c r="AT43" s="38" t="s">
        <v>24</v>
      </c>
      <c r="AU43" s="37" t="s">
        <v>19</v>
      </c>
      <c r="AV43" s="49">
        <v>95</v>
      </c>
      <c r="AW43" s="49"/>
      <c r="AX43" s="50"/>
      <c r="AY43" s="26"/>
      <c r="AZ43" s="50"/>
      <c r="BA43" s="50"/>
      <c r="BB43" s="50"/>
      <c r="BC43" s="50"/>
      <c r="BD43" s="50"/>
      <c r="BE43" s="51"/>
      <c r="BF43" s="37">
        <v>25.2</v>
      </c>
      <c r="BG43" s="26">
        <v>22.5</v>
      </c>
      <c r="BH43" s="26">
        <v>1021.3</v>
      </c>
      <c r="BI43" s="26">
        <v>1021.4</v>
      </c>
      <c r="BJ43" s="26">
        <v>0</v>
      </c>
      <c r="BK43" s="26">
        <v>0</v>
      </c>
      <c r="BL43" s="26">
        <v>2.9</v>
      </c>
      <c r="BM43" s="26">
        <v>1</v>
      </c>
      <c r="BN43" s="26" t="s">
        <v>44</v>
      </c>
      <c r="BO43" s="26">
        <v>15</v>
      </c>
      <c r="BP43" s="26"/>
      <c r="BQ43" s="32"/>
      <c r="BR43" s="27"/>
      <c r="BS43" s="49"/>
      <c r="BV43" s="43">
        <f t="shared" si="2"/>
        <v>0</v>
      </c>
      <c r="BW43" s="43">
        <f t="shared" si="3"/>
        <v>0</v>
      </c>
      <c r="BX43" s="43">
        <f t="shared" si="4"/>
        <v>0</v>
      </c>
      <c r="BY43" s="43">
        <f t="shared" si="5"/>
        <v>0</v>
      </c>
    </row>
    <row r="44" spans="1:77" x14ac:dyDescent="0.25">
      <c r="A44" s="47" t="s">
        <v>104</v>
      </c>
      <c r="B44" s="48" t="s">
        <v>104</v>
      </c>
      <c r="C44" s="49" t="s">
        <v>47</v>
      </c>
      <c r="D44" s="49" t="s">
        <v>104</v>
      </c>
      <c r="E44" s="26">
        <v>6</v>
      </c>
      <c r="F44" s="26">
        <v>1</v>
      </c>
      <c r="G44" s="26" t="s">
        <v>104</v>
      </c>
      <c r="H44" s="26" t="s">
        <v>104</v>
      </c>
      <c r="I44" s="37" t="s">
        <v>104</v>
      </c>
      <c r="J44" s="21" t="s">
        <v>104</v>
      </c>
      <c r="K44" s="19"/>
      <c r="L44" s="26" t="s">
        <v>104</v>
      </c>
      <c r="M44" s="26" t="s">
        <v>104</v>
      </c>
      <c r="N44" s="26" t="s">
        <v>104</v>
      </c>
      <c r="O44" s="26" t="s">
        <v>104</v>
      </c>
      <c r="P44" s="26" t="s">
        <v>104</v>
      </c>
      <c r="Q44" s="26" t="s">
        <v>104</v>
      </c>
      <c r="R44" s="2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9"/>
      <c r="AD44" s="49"/>
      <c r="AE44" s="49"/>
      <c r="AF44" s="49"/>
      <c r="AG44" s="49"/>
      <c r="AH44" s="22" t="s">
        <v>104</v>
      </c>
      <c r="AI44" s="37"/>
      <c r="AJ44" s="26" t="s">
        <v>104</v>
      </c>
      <c r="AK44" s="26" t="s">
        <v>104</v>
      </c>
      <c r="AL44" s="26" t="s">
        <v>104</v>
      </c>
      <c r="AM44" s="26" t="s">
        <v>104</v>
      </c>
      <c r="AN44" s="26" t="s">
        <v>104</v>
      </c>
      <c r="AO44" s="26" t="s">
        <v>104</v>
      </c>
      <c r="AP44" s="40"/>
      <c r="AQ44" s="38"/>
      <c r="AR44" s="38"/>
      <c r="AS44" s="38"/>
      <c r="AT44" s="38"/>
      <c r="AU44" s="37"/>
      <c r="AV44" s="49"/>
      <c r="AW44" s="49"/>
      <c r="AX44" s="50"/>
      <c r="AY44" s="26"/>
      <c r="AZ44" s="50"/>
      <c r="BA44" s="50"/>
      <c r="BB44" s="50"/>
      <c r="BC44" s="50"/>
      <c r="BD44" s="50"/>
      <c r="BE44" s="51" t="s">
        <v>104</v>
      </c>
      <c r="BF44" s="37" t="s">
        <v>104</v>
      </c>
      <c r="BG44" s="26" t="s">
        <v>104</v>
      </c>
      <c r="BH44" s="26" t="s">
        <v>104</v>
      </c>
      <c r="BI44" s="26" t="s">
        <v>104</v>
      </c>
      <c r="BJ44" s="26" t="s">
        <v>104</v>
      </c>
      <c r="BK44" s="26" t="s">
        <v>104</v>
      </c>
      <c r="BL44" s="26" t="s">
        <v>104</v>
      </c>
      <c r="BM44" s="26" t="s">
        <v>104</v>
      </c>
      <c r="BN44" s="26" t="s">
        <v>104</v>
      </c>
      <c r="BO44" s="26" t="s">
        <v>104</v>
      </c>
      <c r="BP44" s="26"/>
      <c r="BQ44" s="32"/>
      <c r="BR44" s="27"/>
      <c r="BS44" s="49"/>
      <c r="BV44" s="43" t="str">
        <f t="shared" si="2"/>
        <v>-</v>
      </c>
      <c r="BW44" s="43" t="str">
        <f t="shared" si="3"/>
        <v>-</v>
      </c>
      <c r="BX44" s="43" t="str">
        <f t="shared" si="4"/>
        <v>-</v>
      </c>
      <c r="BY44" s="43" t="str">
        <f t="shared" si="5"/>
        <v>-</v>
      </c>
    </row>
    <row r="45" spans="1:77" x14ac:dyDescent="0.25">
      <c r="A45" s="47">
        <v>42098</v>
      </c>
      <c r="B45" s="48" t="str">
        <f t="shared" si="8"/>
        <v>15094</v>
      </c>
      <c r="C45" s="49" t="s">
        <v>47</v>
      </c>
      <c r="D45" s="49" t="s">
        <v>31</v>
      </c>
      <c r="E45" s="26">
        <v>6</v>
      </c>
      <c r="F45" s="26">
        <v>2</v>
      </c>
      <c r="G45" s="26" t="s">
        <v>27</v>
      </c>
      <c r="H45" s="26">
        <f t="shared" ref="H45:H56" si="9">I45-600</f>
        <v>1119</v>
      </c>
      <c r="I45" s="37">
        <v>1719</v>
      </c>
      <c r="J45" s="21" t="s">
        <v>30</v>
      </c>
      <c r="K45" s="19"/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49"/>
      <c r="AD45" s="49"/>
      <c r="AE45" s="49"/>
      <c r="AF45" s="49"/>
      <c r="AG45" s="49"/>
      <c r="AH45" s="22">
        <v>0</v>
      </c>
      <c r="AI45" s="37"/>
      <c r="AJ45" s="26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6"/>
      <c r="AQ45" s="38"/>
      <c r="AR45" s="38"/>
      <c r="AS45" s="38"/>
      <c r="AT45" s="49"/>
      <c r="AU45" s="37"/>
      <c r="AV45" s="49"/>
      <c r="AW45" s="49"/>
      <c r="AX45" s="50"/>
      <c r="AY45" s="26"/>
      <c r="AZ45" s="50"/>
      <c r="BA45" s="50"/>
      <c r="BB45" s="50"/>
      <c r="BC45" s="50"/>
      <c r="BD45" s="50"/>
      <c r="BE45" s="51"/>
      <c r="BF45" s="37">
        <v>73.5</v>
      </c>
      <c r="BG45" s="26">
        <v>71.2</v>
      </c>
      <c r="BH45" s="26">
        <v>1021.3</v>
      </c>
      <c r="BI45" s="26">
        <v>1021.1</v>
      </c>
      <c r="BJ45" s="26">
        <v>0</v>
      </c>
      <c r="BK45" s="26">
        <v>1</v>
      </c>
      <c r="BL45" s="26">
        <v>6.4</v>
      </c>
      <c r="BM45" s="26">
        <v>1</v>
      </c>
      <c r="BN45" s="26" t="s">
        <v>44</v>
      </c>
      <c r="BO45" s="26">
        <v>14</v>
      </c>
      <c r="BP45" s="26"/>
      <c r="BQ45" s="32"/>
      <c r="BR45" s="27"/>
      <c r="BS45" s="49"/>
      <c r="BV45" s="43">
        <f t="shared" si="2"/>
        <v>0</v>
      </c>
      <c r="BW45" s="43">
        <f t="shared" si="3"/>
        <v>0</v>
      </c>
      <c r="BX45" s="43">
        <f t="shared" si="4"/>
        <v>0</v>
      </c>
      <c r="BY45" s="43">
        <f t="shared" si="5"/>
        <v>0</v>
      </c>
    </row>
    <row r="46" spans="1:77" x14ac:dyDescent="0.25">
      <c r="A46" s="47">
        <v>42098</v>
      </c>
      <c r="B46" s="48" t="str">
        <f t="shared" si="8"/>
        <v>15094</v>
      </c>
      <c r="C46" s="49" t="s">
        <v>47</v>
      </c>
      <c r="D46" s="49" t="s">
        <v>31</v>
      </c>
      <c r="E46" s="26">
        <v>6</v>
      </c>
      <c r="F46" s="26">
        <v>3</v>
      </c>
      <c r="G46" s="26" t="s">
        <v>27</v>
      </c>
      <c r="H46" s="26">
        <f t="shared" si="9"/>
        <v>1133</v>
      </c>
      <c r="I46" s="37">
        <v>1733</v>
      </c>
      <c r="J46" s="21" t="s">
        <v>30</v>
      </c>
      <c r="K46" s="19"/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49"/>
      <c r="AD46" s="49"/>
      <c r="AE46" s="49"/>
      <c r="AF46" s="49"/>
      <c r="AG46" s="49"/>
      <c r="AH46" s="22">
        <v>0</v>
      </c>
      <c r="AI46" s="37"/>
      <c r="AJ46" s="26">
        <v>0</v>
      </c>
      <c r="AK46" s="26">
        <v>1</v>
      </c>
      <c r="AL46" s="26">
        <v>0</v>
      </c>
      <c r="AM46" s="26">
        <v>0</v>
      </c>
      <c r="AN46" s="26">
        <v>0</v>
      </c>
      <c r="AO46" s="26">
        <v>0</v>
      </c>
      <c r="AP46" s="26" t="s">
        <v>37</v>
      </c>
      <c r="AQ46" s="38" t="s">
        <v>52</v>
      </c>
      <c r="AR46" s="38" t="s">
        <v>52</v>
      </c>
      <c r="AS46" s="38"/>
      <c r="AT46" s="49" t="s">
        <v>24</v>
      </c>
      <c r="AU46" s="37" t="s">
        <v>47</v>
      </c>
      <c r="AV46" s="49">
        <v>80</v>
      </c>
      <c r="AW46" s="49"/>
      <c r="AX46" s="50"/>
      <c r="AY46" s="26"/>
      <c r="AZ46" s="50"/>
      <c r="BA46" s="50"/>
      <c r="BB46" s="50"/>
      <c r="BC46" s="50"/>
      <c r="BD46" s="50"/>
      <c r="BE46" s="51">
        <v>1</v>
      </c>
      <c r="BF46" s="37">
        <v>73.5</v>
      </c>
      <c r="BG46" s="26">
        <v>71.2</v>
      </c>
      <c r="BH46" s="26">
        <v>1021.3</v>
      </c>
      <c r="BI46" s="26">
        <v>1021.1</v>
      </c>
      <c r="BJ46" s="26">
        <v>0</v>
      </c>
      <c r="BK46" s="26">
        <v>2</v>
      </c>
      <c r="BL46" s="26">
        <v>5</v>
      </c>
      <c r="BM46" s="26">
        <v>1</v>
      </c>
      <c r="BN46" s="26" t="s">
        <v>44</v>
      </c>
      <c r="BO46" s="26">
        <v>15</v>
      </c>
      <c r="BP46" s="26"/>
      <c r="BQ46" s="32"/>
      <c r="BR46" s="27"/>
      <c r="BS46" s="49"/>
      <c r="BV46" s="43">
        <f t="shared" si="2"/>
        <v>0</v>
      </c>
      <c r="BW46" s="43">
        <f t="shared" si="3"/>
        <v>0</v>
      </c>
      <c r="BX46" s="43">
        <f t="shared" si="4"/>
        <v>0</v>
      </c>
      <c r="BY46" s="43">
        <f t="shared" si="5"/>
        <v>0</v>
      </c>
    </row>
    <row r="47" spans="1:77" x14ac:dyDescent="0.25">
      <c r="A47" s="47">
        <v>42098</v>
      </c>
      <c r="B47" s="48" t="str">
        <f t="shared" si="8"/>
        <v>15094</v>
      </c>
      <c r="C47" s="49" t="s">
        <v>47</v>
      </c>
      <c r="D47" s="49" t="s">
        <v>31</v>
      </c>
      <c r="E47" s="26">
        <v>6</v>
      </c>
      <c r="F47" s="26">
        <v>4</v>
      </c>
      <c r="G47" s="26" t="s">
        <v>27</v>
      </c>
      <c r="H47" s="26">
        <f t="shared" si="9"/>
        <v>1144</v>
      </c>
      <c r="I47" s="37">
        <v>1744</v>
      </c>
      <c r="J47" s="21" t="s">
        <v>30</v>
      </c>
      <c r="K47" s="19"/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49"/>
      <c r="AD47" s="49"/>
      <c r="AE47" s="49"/>
      <c r="AF47" s="49"/>
      <c r="AG47" s="49"/>
      <c r="AH47" s="22">
        <v>0</v>
      </c>
      <c r="AI47" s="37"/>
      <c r="AJ47" s="26">
        <v>0</v>
      </c>
      <c r="AK47" s="26">
        <v>0</v>
      </c>
      <c r="AL47" s="26">
        <v>0</v>
      </c>
      <c r="AM47" s="26">
        <v>0</v>
      </c>
      <c r="AN47" s="26">
        <v>0</v>
      </c>
      <c r="AO47" s="26">
        <v>0</v>
      </c>
      <c r="AP47" s="26"/>
      <c r="AQ47" s="38"/>
      <c r="AR47" s="38"/>
      <c r="AS47" s="38"/>
      <c r="AT47" s="49"/>
      <c r="AU47" s="37"/>
      <c r="AV47" s="49"/>
      <c r="AW47" s="49"/>
      <c r="AX47" s="50"/>
      <c r="AY47" s="26"/>
      <c r="AZ47" s="50"/>
      <c r="BA47" s="50"/>
      <c r="BB47" s="50"/>
      <c r="BC47" s="50"/>
      <c r="BD47" s="50"/>
      <c r="BE47" s="51"/>
      <c r="BF47" s="37">
        <v>73.5</v>
      </c>
      <c r="BG47" s="26">
        <v>71.2</v>
      </c>
      <c r="BH47" s="26">
        <v>1021.3</v>
      </c>
      <c r="BI47" s="26">
        <v>1021.1</v>
      </c>
      <c r="BJ47" s="26">
        <v>0</v>
      </c>
      <c r="BK47" s="26">
        <v>3</v>
      </c>
      <c r="BL47" s="26">
        <v>5.6</v>
      </c>
      <c r="BM47" s="26">
        <v>1</v>
      </c>
      <c r="BN47" s="26" t="s">
        <v>44</v>
      </c>
      <c r="BO47" s="26">
        <v>15</v>
      </c>
      <c r="BP47" s="26"/>
      <c r="BQ47" s="32"/>
      <c r="BR47" s="27"/>
      <c r="BS47" s="49"/>
      <c r="BV47" s="43">
        <f t="shared" si="2"/>
        <v>0</v>
      </c>
      <c r="BW47" s="43">
        <f t="shared" si="3"/>
        <v>0</v>
      </c>
      <c r="BX47" s="43">
        <f t="shared" si="4"/>
        <v>0</v>
      </c>
      <c r="BY47" s="43">
        <f t="shared" si="5"/>
        <v>0</v>
      </c>
    </row>
    <row r="48" spans="1:77" s="17" customFormat="1" x14ac:dyDescent="0.25">
      <c r="A48" s="47">
        <v>42098</v>
      </c>
      <c r="B48" s="48" t="str">
        <f t="shared" si="8"/>
        <v>15094</v>
      </c>
      <c r="C48" s="49" t="s">
        <v>47</v>
      </c>
      <c r="D48" s="49" t="s">
        <v>31</v>
      </c>
      <c r="E48" s="26">
        <v>6</v>
      </c>
      <c r="F48" s="26">
        <v>5</v>
      </c>
      <c r="G48" s="26" t="s">
        <v>27</v>
      </c>
      <c r="H48" s="26">
        <f t="shared" si="9"/>
        <v>1157</v>
      </c>
      <c r="I48" s="37">
        <v>1757</v>
      </c>
      <c r="J48" s="21" t="s">
        <v>30</v>
      </c>
      <c r="K48" s="19"/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49"/>
      <c r="AD48" s="49"/>
      <c r="AE48" s="49"/>
      <c r="AF48" s="49"/>
      <c r="AG48" s="49"/>
      <c r="AH48" s="22">
        <v>0</v>
      </c>
      <c r="AI48" s="37"/>
      <c r="AJ48" s="26">
        <v>0</v>
      </c>
      <c r="AK48" s="26">
        <v>0</v>
      </c>
      <c r="AL48" s="26">
        <v>0</v>
      </c>
      <c r="AM48" s="26">
        <v>0</v>
      </c>
      <c r="AN48" s="26">
        <v>0</v>
      </c>
      <c r="AO48" s="26">
        <v>0</v>
      </c>
      <c r="AP48" s="26"/>
      <c r="AQ48" s="38"/>
      <c r="AR48" s="38"/>
      <c r="AS48" s="38"/>
      <c r="AT48" s="49"/>
      <c r="AU48" s="37"/>
      <c r="AV48" s="49"/>
      <c r="AW48" s="49"/>
      <c r="AX48" s="50"/>
      <c r="AY48" s="26"/>
      <c r="AZ48" s="50"/>
      <c r="BA48" s="50"/>
      <c r="BB48" s="50"/>
      <c r="BC48" s="50"/>
      <c r="BD48" s="50"/>
      <c r="BE48" s="51"/>
      <c r="BF48" s="37">
        <v>73.5</v>
      </c>
      <c r="BG48" s="26">
        <v>71.2</v>
      </c>
      <c r="BH48" s="26">
        <v>1021.3</v>
      </c>
      <c r="BI48" s="26">
        <v>1021.1</v>
      </c>
      <c r="BJ48" s="26">
        <v>0</v>
      </c>
      <c r="BK48" s="26">
        <v>2</v>
      </c>
      <c r="BL48" s="26">
        <v>5.3</v>
      </c>
      <c r="BM48" s="26">
        <v>2</v>
      </c>
      <c r="BN48" s="26" t="s">
        <v>44</v>
      </c>
      <c r="BO48" s="26">
        <v>15</v>
      </c>
      <c r="BP48" s="26"/>
      <c r="BQ48" s="32"/>
      <c r="BR48" s="27"/>
      <c r="BS48" s="49"/>
      <c r="BT48"/>
      <c r="BV48" s="43">
        <f t="shared" si="2"/>
        <v>0</v>
      </c>
      <c r="BW48" s="43">
        <f t="shared" si="3"/>
        <v>0</v>
      </c>
      <c r="BX48" s="43">
        <f t="shared" si="4"/>
        <v>0</v>
      </c>
      <c r="BY48" s="43">
        <f t="shared" si="5"/>
        <v>0</v>
      </c>
    </row>
    <row r="49" spans="1:77" s="71" customFormat="1" x14ac:dyDescent="0.25">
      <c r="A49" s="55">
        <v>42098</v>
      </c>
      <c r="B49" s="56" t="str">
        <f t="shared" si="8"/>
        <v>15094</v>
      </c>
      <c r="C49" s="57" t="s">
        <v>47</v>
      </c>
      <c r="D49" s="57" t="s">
        <v>40</v>
      </c>
      <c r="E49" s="58">
        <v>7</v>
      </c>
      <c r="F49" s="58">
        <v>1</v>
      </c>
      <c r="G49" s="58" t="s">
        <v>27</v>
      </c>
      <c r="H49" s="58">
        <f t="shared" si="9"/>
        <v>1118</v>
      </c>
      <c r="I49" s="59">
        <v>1718</v>
      </c>
      <c r="J49" s="60" t="s">
        <v>30</v>
      </c>
      <c r="K49" s="59"/>
      <c r="L49" s="58">
        <v>0</v>
      </c>
      <c r="M49" s="58">
        <v>0</v>
      </c>
      <c r="N49" s="58">
        <v>0</v>
      </c>
      <c r="O49" s="58">
        <v>0</v>
      </c>
      <c r="P49" s="58">
        <v>0</v>
      </c>
      <c r="Q49" s="58">
        <v>0</v>
      </c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7"/>
      <c r="AD49" s="57"/>
      <c r="AE49" s="57"/>
      <c r="AF49" s="57"/>
      <c r="AG49" s="57"/>
      <c r="AH49" s="61">
        <v>0</v>
      </c>
      <c r="AI49" s="59"/>
      <c r="AJ49" s="58">
        <v>0</v>
      </c>
      <c r="AK49" s="58">
        <v>0</v>
      </c>
      <c r="AL49" s="58">
        <v>0</v>
      </c>
      <c r="AM49" s="58">
        <v>1</v>
      </c>
      <c r="AN49" s="58">
        <v>0</v>
      </c>
      <c r="AO49" s="58">
        <v>1</v>
      </c>
      <c r="AP49" s="58" t="s">
        <v>52</v>
      </c>
      <c r="AQ49" s="57" t="s">
        <v>52</v>
      </c>
      <c r="AR49" s="57" t="s">
        <v>52</v>
      </c>
      <c r="AS49" s="57"/>
      <c r="AT49" s="57" t="s">
        <v>24</v>
      </c>
      <c r="AU49" s="59" t="s">
        <v>24</v>
      </c>
      <c r="AV49" s="57">
        <v>50</v>
      </c>
      <c r="AW49" s="57"/>
      <c r="AX49" s="62"/>
      <c r="AY49" s="58"/>
      <c r="AZ49" s="62"/>
      <c r="BA49" s="62"/>
      <c r="BB49" s="62"/>
      <c r="BC49" s="62"/>
      <c r="BD49" s="62"/>
      <c r="BE49" s="63">
        <v>1</v>
      </c>
      <c r="BF49" s="59">
        <v>74.3</v>
      </c>
      <c r="BG49" s="58">
        <v>68.8</v>
      </c>
      <c r="BH49" s="58">
        <v>1021.1</v>
      </c>
      <c r="BI49" s="58">
        <v>1021.1</v>
      </c>
      <c r="BJ49" s="58">
        <v>0</v>
      </c>
      <c r="BK49" s="58">
        <v>1</v>
      </c>
      <c r="BL49" s="58">
        <v>10.199999999999999</v>
      </c>
      <c r="BM49" s="58">
        <v>1</v>
      </c>
      <c r="BN49" s="58" t="s">
        <v>70</v>
      </c>
      <c r="BO49" s="58">
        <v>15</v>
      </c>
      <c r="BP49" s="58"/>
      <c r="BQ49" s="70"/>
      <c r="BR49" s="69"/>
      <c r="BS49" s="57"/>
      <c r="BV49" s="67">
        <f t="shared" si="2"/>
        <v>0</v>
      </c>
      <c r="BW49" s="67">
        <f t="shared" si="3"/>
        <v>0</v>
      </c>
      <c r="BX49" s="67">
        <f t="shared" si="4"/>
        <v>0</v>
      </c>
      <c r="BY49" s="67">
        <f t="shared" si="5"/>
        <v>0</v>
      </c>
    </row>
    <row r="50" spans="1:77" x14ac:dyDescent="0.25">
      <c r="A50" s="47">
        <v>42098</v>
      </c>
      <c r="B50" s="48" t="str">
        <f t="shared" si="8"/>
        <v>15094</v>
      </c>
      <c r="C50" s="49" t="s">
        <v>47</v>
      </c>
      <c r="D50" s="49" t="s">
        <v>40</v>
      </c>
      <c r="E50" s="26">
        <v>7</v>
      </c>
      <c r="F50" s="26">
        <v>2</v>
      </c>
      <c r="G50" s="26" t="s">
        <v>27</v>
      </c>
      <c r="H50" s="26">
        <f t="shared" si="9"/>
        <v>1133</v>
      </c>
      <c r="I50" s="37">
        <v>1733</v>
      </c>
      <c r="J50" s="21" t="s">
        <v>30</v>
      </c>
      <c r="K50" s="19"/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9"/>
      <c r="AD50" s="49"/>
      <c r="AE50" s="49"/>
      <c r="AF50" s="49"/>
      <c r="AG50" s="49"/>
      <c r="AH50" s="22">
        <v>0</v>
      </c>
      <c r="AI50" s="37"/>
      <c r="AJ50" s="26">
        <v>0</v>
      </c>
      <c r="AK50" s="26">
        <v>0</v>
      </c>
      <c r="AL50" s="26">
        <v>0</v>
      </c>
      <c r="AM50" s="26">
        <v>0</v>
      </c>
      <c r="AN50" s="26">
        <v>0</v>
      </c>
      <c r="AO50" s="26">
        <v>0</v>
      </c>
      <c r="AP50" s="40"/>
      <c r="AQ50" s="38"/>
      <c r="AR50" s="38"/>
      <c r="AS50" s="38"/>
      <c r="AT50" s="49"/>
      <c r="AU50" s="37"/>
      <c r="AV50" s="49"/>
      <c r="AW50" s="49"/>
      <c r="AX50" s="50"/>
      <c r="AY50" s="26"/>
      <c r="AZ50" s="50"/>
      <c r="BA50" s="50"/>
      <c r="BB50" s="50"/>
      <c r="BC50" s="50"/>
      <c r="BD50" s="50"/>
      <c r="BE50" s="51"/>
      <c r="BF50" s="37">
        <v>74.3</v>
      </c>
      <c r="BG50" s="26">
        <v>68.8</v>
      </c>
      <c r="BH50" s="26">
        <v>1021.1</v>
      </c>
      <c r="BI50" s="26">
        <v>1021.1</v>
      </c>
      <c r="BJ50" s="26">
        <v>0</v>
      </c>
      <c r="BK50" s="26">
        <v>1</v>
      </c>
      <c r="BL50" s="26">
        <v>11</v>
      </c>
      <c r="BM50" s="26">
        <v>1</v>
      </c>
      <c r="BN50" s="26" t="s">
        <v>44</v>
      </c>
      <c r="BO50" s="26">
        <v>15</v>
      </c>
      <c r="BP50" s="26"/>
      <c r="BQ50" s="32"/>
      <c r="BR50" s="27"/>
      <c r="BS50" s="49"/>
      <c r="BV50" s="43">
        <f t="shared" si="2"/>
        <v>0</v>
      </c>
      <c r="BW50" s="43">
        <f t="shared" si="3"/>
        <v>0</v>
      </c>
      <c r="BX50" s="43">
        <f t="shared" si="4"/>
        <v>0</v>
      </c>
      <c r="BY50" s="43">
        <f t="shared" si="5"/>
        <v>0</v>
      </c>
    </row>
    <row r="51" spans="1:77" x14ac:dyDescent="0.25">
      <c r="A51" s="47">
        <v>42098</v>
      </c>
      <c r="B51" s="48" t="str">
        <f t="shared" si="8"/>
        <v>15094</v>
      </c>
      <c r="C51" s="49" t="s">
        <v>47</v>
      </c>
      <c r="D51" s="49" t="s">
        <v>40</v>
      </c>
      <c r="E51" s="26">
        <v>7</v>
      </c>
      <c r="F51" s="26">
        <v>3</v>
      </c>
      <c r="G51" s="26" t="s">
        <v>27</v>
      </c>
      <c r="H51" s="26">
        <f t="shared" si="9"/>
        <v>1147</v>
      </c>
      <c r="I51" s="37">
        <v>1747</v>
      </c>
      <c r="J51" s="21" t="s">
        <v>30</v>
      </c>
      <c r="K51" s="19"/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9"/>
      <c r="AD51" s="49"/>
      <c r="AE51" s="49"/>
      <c r="AF51" s="49"/>
      <c r="AG51" s="49"/>
      <c r="AH51" s="22">
        <v>0</v>
      </c>
      <c r="AI51" s="37"/>
      <c r="AJ51" s="26">
        <v>0</v>
      </c>
      <c r="AK51" s="26">
        <v>0</v>
      </c>
      <c r="AL51" s="26">
        <v>0</v>
      </c>
      <c r="AM51" s="26">
        <v>0</v>
      </c>
      <c r="AN51" s="26">
        <v>0</v>
      </c>
      <c r="AO51" s="26">
        <v>0</v>
      </c>
      <c r="AP51" s="40"/>
      <c r="AQ51" s="38"/>
      <c r="AR51" s="38"/>
      <c r="AS51" s="38"/>
      <c r="AT51" s="49"/>
      <c r="AU51" s="37"/>
      <c r="AV51" s="49"/>
      <c r="AW51" s="49"/>
      <c r="AX51" s="50"/>
      <c r="AY51" s="26"/>
      <c r="AZ51" s="50"/>
      <c r="BA51" s="50"/>
      <c r="BB51" s="50"/>
      <c r="BC51" s="50"/>
      <c r="BD51" s="50"/>
      <c r="BE51" s="51"/>
      <c r="BF51" s="37">
        <v>74.3</v>
      </c>
      <c r="BG51" s="26">
        <v>68.8</v>
      </c>
      <c r="BH51" s="26">
        <v>1021.1</v>
      </c>
      <c r="BI51" s="26">
        <v>1021.1</v>
      </c>
      <c r="BJ51" s="26">
        <v>0</v>
      </c>
      <c r="BK51" s="26">
        <v>1</v>
      </c>
      <c r="BL51" s="26">
        <v>10.3</v>
      </c>
      <c r="BM51" s="26">
        <v>1</v>
      </c>
      <c r="BN51" s="26" t="s">
        <v>44</v>
      </c>
      <c r="BO51" s="26">
        <v>15</v>
      </c>
      <c r="BP51" s="26"/>
      <c r="BQ51" s="32"/>
      <c r="BR51" s="27"/>
      <c r="BS51" s="49"/>
      <c r="BV51" s="43">
        <f t="shared" si="2"/>
        <v>0</v>
      </c>
      <c r="BW51" s="43">
        <f t="shared" si="3"/>
        <v>0</v>
      </c>
      <c r="BX51" s="43">
        <f t="shared" si="4"/>
        <v>0</v>
      </c>
      <c r="BY51" s="43">
        <f t="shared" si="5"/>
        <v>0</v>
      </c>
    </row>
    <row r="52" spans="1:77" x14ac:dyDescent="0.25">
      <c r="A52" s="47">
        <v>42098</v>
      </c>
      <c r="B52" s="48" t="str">
        <f t="shared" si="8"/>
        <v>15094</v>
      </c>
      <c r="C52" s="49" t="s">
        <v>47</v>
      </c>
      <c r="D52" s="49" t="s">
        <v>40</v>
      </c>
      <c r="E52" s="26">
        <v>7</v>
      </c>
      <c r="F52" s="26">
        <v>4</v>
      </c>
      <c r="G52" s="26" t="s">
        <v>27</v>
      </c>
      <c r="H52" s="26">
        <f t="shared" si="9"/>
        <v>1208</v>
      </c>
      <c r="I52" s="37">
        <v>1808</v>
      </c>
      <c r="J52" s="21" t="s">
        <v>30</v>
      </c>
      <c r="K52" s="19"/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9"/>
      <c r="AD52" s="49"/>
      <c r="AE52" s="49"/>
      <c r="AF52" s="49"/>
      <c r="AG52" s="49"/>
      <c r="AH52" s="22">
        <v>0</v>
      </c>
      <c r="AI52" s="37"/>
      <c r="AJ52" s="26">
        <v>0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40"/>
      <c r="AQ52" s="38"/>
      <c r="AR52" s="38"/>
      <c r="AS52" s="38"/>
      <c r="AT52" s="49"/>
      <c r="AU52" s="37"/>
      <c r="AV52" s="49"/>
      <c r="AW52" s="49"/>
      <c r="AX52" s="50"/>
      <c r="AY52" s="26"/>
      <c r="AZ52" s="50"/>
      <c r="BA52" s="50"/>
      <c r="BB52" s="50"/>
      <c r="BC52" s="50"/>
      <c r="BD52" s="50"/>
      <c r="BE52" s="51"/>
      <c r="BF52" s="37">
        <v>74.3</v>
      </c>
      <c r="BG52" s="26">
        <v>68.8</v>
      </c>
      <c r="BH52" s="26">
        <v>1021.1</v>
      </c>
      <c r="BI52" s="26">
        <v>1021.1</v>
      </c>
      <c r="BJ52" s="26">
        <v>0</v>
      </c>
      <c r="BK52" s="26">
        <v>1</v>
      </c>
      <c r="BL52" s="26">
        <v>10.9</v>
      </c>
      <c r="BM52" s="26">
        <v>1</v>
      </c>
      <c r="BN52" s="26" t="s">
        <v>44</v>
      </c>
      <c r="BO52" s="26">
        <v>15</v>
      </c>
      <c r="BP52" s="26"/>
      <c r="BQ52" s="32"/>
      <c r="BR52" s="27"/>
      <c r="BS52" s="49"/>
      <c r="BV52" s="43">
        <f t="shared" si="2"/>
        <v>0</v>
      </c>
      <c r="BW52" s="43">
        <f t="shared" si="3"/>
        <v>0</v>
      </c>
      <c r="BX52" s="43">
        <f t="shared" si="4"/>
        <v>0</v>
      </c>
      <c r="BY52" s="43">
        <f t="shared" si="5"/>
        <v>0</v>
      </c>
    </row>
    <row r="53" spans="1:77" x14ac:dyDescent="0.25">
      <c r="A53" s="47">
        <v>42098</v>
      </c>
      <c r="B53" s="48" t="str">
        <f t="shared" si="8"/>
        <v>15094</v>
      </c>
      <c r="C53" s="49" t="s">
        <v>47</v>
      </c>
      <c r="D53" s="49" t="s">
        <v>40</v>
      </c>
      <c r="E53" s="26">
        <v>7</v>
      </c>
      <c r="F53" s="26">
        <v>5</v>
      </c>
      <c r="G53" s="26" t="s">
        <v>27</v>
      </c>
      <c r="H53" s="26">
        <f t="shared" si="9"/>
        <v>1229</v>
      </c>
      <c r="I53" s="37">
        <v>1829</v>
      </c>
      <c r="J53" s="21" t="s">
        <v>30</v>
      </c>
      <c r="K53" s="19"/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9"/>
      <c r="AD53" s="49"/>
      <c r="AE53" s="49"/>
      <c r="AF53" s="49"/>
      <c r="AG53" s="49"/>
      <c r="AH53" s="22">
        <v>0</v>
      </c>
      <c r="AI53" s="37"/>
      <c r="AJ53" s="26">
        <v>0</v>
      </c>
      <c r="AK53" s="26">
        <v>0</v>
      </c>
      <c r="AL53" s="26">
        <v>0</v>
      </c>
      <c r="AM53" s="26">
        <v>0</v>
      </c>
      <c r="AN53" s="26">
        <v>0</v>
      </c>
      <c r="AO53" s="26">
        <v>0</v>
      </c>
      <c r="AP53" s="40"/>
      <c r="AQ53" s="38"/>
      <c r="AR53" s="38"/>
      <c r="AS53" s="38"/>
      <c r="AT53" s="49"/>
      <c r="AU53" s="37"/>
      <c r="AV53" s="49"/>
      <c r="AW53" s="49"/>
      <c r="AX53" s="50"/>
      <c r="AY53" s="26"/>
      <c r="AZ53" s="50"/>
      <c r="BA53" s="50"/>
      <c r="BB53" s="50"/>
      <c r="BC53" s="50"/>
      <c r="BD53" s="50"/>
      <c r="BE53" s="51"/>
      <c r="BF53" s="37">
        <v>74.3</v>
      </c>
      <c r="BG53" s="26">
        <v>68.8</v>
      </c>
      <c r="BH53" s="26">
        <v>1021.1</v>
      </c>
      <c r="BI53" s="26">
        <v>1021.1</v>
      </c>
      <c r="BJ53" s="26">
        <v>0</v>
      </c>
      <c r="BK53" s="26">
        <v>1</v>
      </c>
      <c r="BL53" s="26">
        <v>7.2</v>
      </c>
      <c r="BM53" s="26">
        <v>1</v>
      </c>
      <c r="BN53" s="26" t="s">
        <v>44</v>
      </c>
      <c r="BO53" s="26">
        <v>15</v>
      </c>
      <c r="BP53" s="26"/>
      <c r="BQ53" s="32"/>
      <c r="BR53" s="27"/>
      <c r="BS53" s="49"/>
      <c r="BT53" s="17"/>
      <c r="BV53" s="43">
        <f t="shared" si="2"/>
        <v>0</v>
      </c>
      <c r="BW53" s="43">
        <f t="shared" si="3"/>
        <v>0</v>
      </c>
      <c r="BX53" s="43">
        <f t="shared" si="4"/>
        <v>0</v>
      </c>
      <c r="BY53" s="43">
        <f t="shared" si="5"/>
        <v>0</v>
      </c>
    </row>
    <row r="54" spans="1:77" x14ac:dyDescent="0.25">
      <c r="A54" s="47">
        <v>42098</v>
      </c>
      <c r="B54" s="48" t="str">
        <f t="shared" si="8"/>
        <v>15094</v>
      </c>
      <c r="C54" s="49" t="s">
        <v>47</v>
      </c>
      <c r="D54" s="49" t="s">
        <v>40</v>
      </c>
      <c r="E54" s="26">
        <v>7</v>
      </c>
      <c r="F54" s="26">
        <v>6</v>
      </c>
      <c r="G54" s="26" t="s">
        <v>27</v>
      </c>
      <c r="H54" s="26">
        <f t="shared" si="9"/>
        <v>1245</v>
      </c>
      <c r="I54" s="37">
        <v>1845</v>
      </c>
      <c r="J54" s="21" t="s">
        <v>30</v>
      </c>
      <c r="K54" s="19"/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9"/>
      <c r="AD54" s="49"/>
      <c r="AE54" s="49"/>
      <c r="AF54" s="49"/>
      <c r="AG54" s="49"/>
      <c r="AH54" s="22">
        <v>0</v>
      </c>
      <c r="AI54" s="37"/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40"/>
      <c r="AQ54" s="38"/>
      <c r="AR54" s="38"/>
      <c r="AS54" s="38"/>
      <c r="AT54" s="49"/>
      <c r="AU54" s="37"/>
      <c r="AV54" s="49"/>
      <c r="AW54" s="49"/>
      <c r="AX54" s="50"/>
      <c r="AY54" s="26"/>
      <c r="AZ54" s="50"/>
      <c r="BA54" s="50"/>
      <c r="BB54" s="50"/>
      <c r="BC54" s="50"/>
      <c r="BD54" s="50"/>
      <c r="BE54" s="51"/>
      <c r="BF54" s="37">
        <v>74.3</v>
      </c>
      <c r="BG54" s="26">
        <v>68.8</v>
      </c>
      <c r="BH54" s="26">
        <v>1021.1</v>
      </c>
      <c r="BI54" s="26">
        <v>1021.1</v>
      </c>
      <c r="BJ54" s="26">
        <v>0</v>
      </c>
      <c r="BK54" s="26">
        <v>1</v>
      </c>
      <c r="BL54" s="26">
        <v>7.9</v>
      </c>
      <c r="BM54" s="26">
        <v>1</v>
      </c>
      <c r="BN54" s="26" t="s">
        <v>44</v>
      </c>
      <c r="BO54" s="26">
        <v>15</v>
      </c>
      <c r="BP54" s="26"/>
      <c r="BQ54" s="32"/>
      <c r="BR54" s="27"/>
      <c r="BS54" s="49"/>
      <c r="BV54" s="43">
        <f t="shared" si="2"/>
        <v>0</v>
      </c>
      <c r="BW54" s="43">
        <f t="shared" si="3"/>
        <v>0</v>
      </c>
      <c r="BX54" s="43">
        <f t="shared" si="4"/>
        <v>0</v>
      </c>
      <c r="BY54" s="43">
        <f t="shared" si="5"/>
        <v>0</v>
      </c>
    </row>
    <row r="55" spans="1:77" x14ac:dyDescent="0.25">
      <c r="A55" s="47">
        <v>42098</v>
      </c>
      <c r="B55" s="48" t="str">
        <f t="shared" si="8"/>
        <v>15094</v>
      </c>
      <c r="C55" s="49" t="s">
        <v>47</v>
      </c>
      <c r="D55" s="49" t="s">
        <v>40</v>
      </c>
      <c r="E55" s="26">
        <v>7</v>
      </c>
      <c r="F55" s="26">
        <v>7</v>
      </c>
      <c r="G55" s="26" t="s">
        <v>27</v>
      </c>
      <c r="H55" s="26">
        <f t="shared" si="9"/>
        <v>1300</v>
      </c>
      <c r="I55" s="37">
        <v>1900</v>
      </c>
      <c r="J55" s="21" t="s">
        <v>30</v>
      </c>
      <c r="K55" s="19"/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9"/>
      <c r="AD55" s="49"/>
      <c r="AE55" s="49"/>
      <c r="AF55" s="49"/>
      <c r="AG55" s="49"/>
      <c r="AH55" s="22">
        <v>0</v>
      </c>
      <c r="AI55" s="37"/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40"/>
      <c r="AQ55" s="38"/>
      <c r="AR55" s="38"/>
      <c r="AS55" s="38"/>
      <c r="AT55" s="49"/>
      <c r="AU55" s="37"/>
      <c r="AV55" s="49"/>
      <c r="AW55" s="49"/>
      <c r="AX55" s="50"/>
      <c r="AY55" s="26"/>
      <c r="AZ55" s="50"/>
      <c r="BA55" s="50"/>
      <c r="BB55" s="50"/>
      <c r="BC55" s="50"/>
      <c r="BD55" s="50"/>
      <c r="BE55" s="51"/>
      <c r="BF55" s="37">
        <v>74.3</v>
      </c>
      <c r="BG55" s="26">
        <v>68.8</v>
      </c>
      <c r="BH55" s="26">
        <v>1021.1</v>
      </c>
      <c r="BI55" s="26">
        <v>1021.1</v>
      </c>
      <c r="BJ55" s="26">
        <v>0</v>
      </c>
      <c r="BK55" s="26">
        <v>1</v>
      </c>
      <c r="BL55" s="26">
        <v>6.4</v>
      </c>
      <c r="BM55" s="26">
        <v>1</v>
      </c>
      <c r="BN55" s="26" t="s">
        <v>44</v>
      </c>
      <c r="BO55" s="26">
        <v>15</v>
      </c>
      <c r="BP55" s="26"/>
      <c r="BQ55" s="32"/>
      <c r="BR55" s="27"/>
      <c r="BS55" s="49"/>
      <c r="BV55" s="43">
        <f t="shared" si="2"/>
        <v>0</v>
      </c>
      <c r="BW55" s="43">
        <f t="shared" si="3"/>
        <v>0</v>
      </c>
      <c r="BX55" s="43">
        <f t="shared" si="4"/>
        <v>0</v>
      </c>
      <c r="BY55" s="43">
        <f t="shared" si="5"/>
        <v>0</v>
      </c>
    </row>
    <row r="56" spans="1:77" x14ac:dyDescent="0.25">
      <c r="A56" s="47">
        <v>42098</v>
      </c>
      <c r="B56" s="48" t="str">
        <f t="shared" si="8"/>
        <v>15094</v>
      </c>
      <c r="C56" s="49" t="s">
        <v>47</v>
      </c>
      <c r="D56" s="49" t="s">
        <v>40</v>
      </c>
      <c r="E56" s="26">
        <v>7</v>
      </c>
      <c r="F56" s="26">
        <v>8</v>
      </c>
      <c r="G56" s="26" t="s">
        <v>27</v>
      </c>
      <c r="H56" s="26">
        <f t="shared" si="9"/>
        <v>1312</v>
      </c>
      <c r="I56" s="37">
        <v>1912</v>
      </c>
      <c r="J56" s="21" t="s">
        <v>30</v>
      </c>
      <c r="K56" s="19"/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9"/>
      <c r="AD56" s="49"/>
      <c r="AE56" s="49"/>
      <c r="AF56" s="49"/>
      <c r="AG56" s="49"/>
      <c r="AH56" s="22">
        <v>0</v>
      </c>
      <c r="AI56" s="37"/>
      <c r="AJ56" s="26">
        <v>0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  <c r="AP56" s="40"/>
      <c r="AQ56" s="38"/>
      <c r="AR56" s="38"/>
      <c r="AS56" s="38"/>
      <c r="AT56" s="49"/>
      <c r="AU56" s="37"/>
      <c r="AV56" s="49"/>
      <c r="AW56" s="49"/>
      <c r="AX56" s="50"/>
      <c r="AY56" s="26"/>
      <c r="AZ56" s="50"/>
      <c r="BA56" s="50"/>
      <c r="BB56" s="50"/>
      <c r="BC56" s="50"/>
      <c r="BD56" s="50"/>
      <c r="BE56" s="51"/>
      <c r="BF56" s="37">
        <v>74.3</v>
      </c>
      <c r="BG56" s="26">
        <v>68.8</v>
      </c>
      <c r="BH56" s="26">
        <v>1021.1</v>
      </c>
      <c r="BI56" s="26">
        <v>1021.1</v>
      </c>
      <c r="BJ56" s="26">
        <v>0</v>
      </c>
      <c r="BK56" s="26">
        <v>1</v>
      </c>
      <c r="BL56" s="26">
        <v>6.1</v>
      </c>
      <c r="BM56" s="26">
        <v>1</v>
      </c>
      <c r="BN56" s="26" t="s">
        <v>44</v>
      </c>
      <c r="BO56" s="26">
        <v>15</v>
      </c>
      <c r="BP56" s="26"/>
      <c r="BQ56" s="32"/>
      <c r="BR56" s="27"/>
      <c r="BS56" s="49"/>
      <c r="BV56" s="43">
        <f t="shared" si="2"/>
        <v>0</v>
      </c>
      <c r="BW56" s="43">
        <f t="shared" si="3"/>
        <v>0</v>
      </c>
      <c r="BX56" s="43">
        <f t="shared" si="4"/>
        <v>0</v>
      </c>
      <c r="BY56" s="43">
        <f t="shared" si="5"/>
        <v>0</v>
      </c>
    </row>
    <row r="57" spans="1:77" s="71" customFormat="1" x14ac:dyDescent="0.25">
      <c r="A57" s="55">
        <v>42097</v>
      </c>
      <c r="B57" s="56" t="str">
        <f t="shared" si="8"/>
        <v>15093</v>
      </c>
      <c r="C57" s="57" t="s">
        <v>47</v>
      </c>
      <c r="D57" s="57" t="s">
        <v>23</v>
      </c>
      <c r="E57" s="58">
        <v>8</v>
      </c>
      <c r="F57" s="58">
        <v>1</v>
      </c>
      <c r="G57" s="58" t="s">
        <v>27</v>
      </c>
      <c r="H57" s="58">
        <f t="shared" ref="H57:H100" si="10">I57-600</f>
        <v>1354</v>
      </c>
      <c r="I57" s="59">
        <v>1954</v>
      </c>
      <c r="J57" s="60" t="s">
        <v>30</v>
      </c>
      <c r="K57" s="59"/>
      <c r="L57" s="58">
        <v>0</v>
      </c>
      <c r="M57" s="58">
        <v>0</v>
      </c>
      <c r="N57" s="58">
        <v>0</v>
      </c>
      <c r="O57" s="58">
        <v>0</v>
      </c>
      <c r="P57" s="58">
        <v>0</v>
      </c>
      <c r="Q57" s="58">
        <v>0</v>
      </c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7"/>
      <c r="AD57" s="57"/>
      <c r="AE57" s="57"/>
      <c r="AF57" s="57"/>
      <c r="AG57" s="57"/>
      <c r="AH57" s="61">
        <v>0</v>
      </c>
      <c r="AI57" s="59"/>
      <c r="AJ57" s="58">
        <v>0</v>
      </c>
      <c r="AK57" s="58">
        <v>0</v>
      </c>
      <c r="AL57" s="58">
        <v>0</v>
      </c>
      <c r="AM57" s="58">
        <v>0</v>
      </c>
      <c r="AN57" s="58">
        <v>0</v>
      </c>
      <c r="AO57" s="58">
        <v>0</v>
      </c>
      <c r="AP57" s="58"/>
      <c r="AQ57" s="58"/>
      <c r="AR57" s="58"/>
      <c r="AS57" s="58"/>
      <c r="AT57" s="57"/>
      <c r="AU57" s="59"/>
      <c r="AV57" s="57"/>
      <c r="AW57" s="57"/>
      <c r="AX57" s="62"/>
      <c r="AY57" s="58"/>
      <c r="AZ57" s="62"/>
      <c r="BA57" s="62"/>
      <c r="BB57" s="62"/>
      <c r="BC57" s="62"/>
      <c r="BD57" s="62"/>
      <c r="BE57" s="63"/>
      <c r="BF57" s="59">
        <v>79.8</v>
      </c>
      <c r="BG57" s="58">
        <v>77.099999999999994</v>
      </c>
      <c r="BH57" s="58">
        <v>1016.5</v>
      </c>
      <c r="BI57" s="58">
        <v>1017.1</v>
      </c>
      <c r="BJ57" s="58">
        <v>1</v>
      </c>
      <c r="BK57" s="58">
        <v>2</v>
      </c>
      <c r="BL57" s="58">
        <v>8.6</v>
      </c>
      <c r="BM57" s="58">
        <v>2</v>
      </c>
      <c r="BN57" s="58" t="s">
        <v>44</v>
      </c>
      <c r="BO57" s="58">
        <v>14</v>
      </c>
      <c r="BP57" s="69"/>
      <c r="BQ57" s="70"/>
      <c r="BR57" s="69"/>
      <c r="BS57" s="69" t="s">
        <v>50</v>
      </c>
      <c r="BT57" s="69"/>
      <c r="BV57" s="67">
        <f t="shared" si="2"/>
        <v>0</v>
      </c>
      <c r="BW57" s="67">
        <f t="shared" si="3"/>
        <v>0</v>
      </c>
      <c r="BX57" s="67">
        <f t="shared" si="4"/>
        <v>0</v>
      </c>
      <c r="BY57" s="67">
        <f t="shared" si="5"/>
        <v>0</v>
      </c>
    </row>
    <row r="58" spans="1:77" x14ac:dyDescent="0.25">
      <c r="A58" s="47">
        <v>42097</v>
      </c>
      <c r="B58" s="48" t="str">
        <f t="shared" si="8"/>
        <v>15093</v>
      </c>
      <c r="C58" s="49" t="s">
        <v>47</v>
      </c>
      <c r="D58" s="49" t="s">
        <v>23</v>
      </c>
      <c r="E58" s="26">
        <v>8</v>
      </c>
      <c r="F58" s="26">
        <v>2</v>
      </c>
      <c r="G58" s="26" t="s">
        <v>27</v>
      </c>
      <c r="H58" s="26">
        <f t="shared" si="10"/>
        <v>1144</v>
      </c>
      <c r="I58" s="37">
        <v>1744</v>
      </c>
      <c r="J58" s="21" t="s">
        <v>30</v>
      </c>
      <c r="K58" s="19"/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49"/>
      <c r="AD58" s="49"/>
      <c r="AE58" s="49"/>
      <c r="AF58" s="49"/>
      <c r="AG58" s="49"/>
      <c r="AH58" s="22">
        <v>0</v>
      </c>
      <c r="AI58" s="37"/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6"/>
      <c r="AQ58" s="40"/>
      <c r="AR58" s="40"/>
      <c r="AS58" s="40"/>
      <c r="AT58" s="49"/>
      <c r="AU58" s="37"/>
      <c r="AV58" s="49"/>
      <c r="AW58" s="49"/>
      <c r="AX58" s="50"/>
      <c r="AY58" s="26"/>
      <c r="AZ58" s="50"/>
      <c r="BA58" s="50"/>
      <c r="BB58" s="50"/>
      <c r="BC58" s="50"/>
      <c r="BD58" s="50"/>
      <c r="BE58" s="51"/>
      <c r="BF58" s="37">
        <v>79.8</v>
      </c>
      <c r="BG58" s="26">
        <v>77.099999999999994</v>
      </c>
      <c r="BH58" s="26">
        <v>1016.5</v>
      </c>
      <c r="BI58" s="26">
        <v>1017.1</v>
      </c>
      <c r="BJ58" s="26">
        <v>1</v>
      </c>
      <c r="BK58" s="26">
        <v>4</v>
      </c>
      <c r="BL58" s="26">
        <v>8.5</v>
      </c>
      <c r="BM58" s="26">
        <v>2</v>
      </c>
      <c r="BN58" s="26" t="s">
        <v>44</v>
      </c>
      <c r="BO58" s="26">
        <v>14</v>
      </c>
      <c r="BP58" s="27"/>
      <c r="BQ58" s="32"/>
      <c r="BR58" s="27"/>
      <c r="BS58" s="27" t="s">
        <v>51</v>
      </c>
      <c r="BT58" s="27"/>
      <c r="BV58" s="43">
        <f t="shared" si="2"/>
        <v>0</v>
      </c>
      <c r="BW58" s="43">
        <f t="shared" si="3"/>
        <v>0</v>
      </c>
      <c r="BX58" s="43">
        <f t="shared" si="4"/>
        <v>0</v>
      </c>
      <c r="BY58" s="43">
        <f t="shared" si="5"/>
        <v>0</v>
      </c>
    </row>
    <row r="59" spans="1:77" x14ac:dyDescent="0.25">
      <c r="A59" s="47">
        <v>42097</v>
      </c>
      <c r="B59" s="48" t="str">
        <f t="shared" ref="B59:B90" si="11">RIGHT(YEAR(A59),2)&amp;TEXT(A59-DATE(YEAR(A59),1,0),"000")</f>
        <v>15093</v>
      </c>
      <c r="C59" s="49" t="s">
        <v>47</v>
      </c>
      <c r="D59" s="49" t="s">
        <v>23</v>
      </c>
      <c r="E59" s="26">
        <v>8</v>
      </c>
      <c r="F59" s="26">
        <v>3</v>
      </c>
      <c r="G59" s="26" t="s">
        <v>27</v>
      </c>
      <c r="H59" s="26">
        <f t="shared" si="10"/>
        <v>1157</v>
      </c>
      <c r="I59" s="37">
        <v>1757</v>
      </c>
      <c r="J59" s="21" t="s">
        <v>30</v>
      </c>
      <c r="K59" s="19"/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49"/>
      <c r="AD59" s="49"/>
      <c r="AE59" s="49"/>
      <c r="AF59" s="49"/>
      <c r="AG59" s="49"/>
      <c r="AH59" s="22">
        <v>0</v>
      </c>
      <c r="AI59" s="37"/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/>
      <c r="AQ59" s="40"/>
      <c r="AR59" s="40"/>
      <c r="AS59" s="40"/>
      <c r="AT59" s="49"/>
      <c r="AU59" s="37"/>
      <c r="AV59" s="49"/>
      <c r="AW59" s="49"/>
      <c r="AX59" s="50"/>
      <c r="AY59" s="26"/>
      <c r="AZ59" s="50"/>
      <c r="BA59" s="50"/>
      <c r="BB59" s="50"/>
      <c r="BC59" s="50"/>
      <c r="BD59" s="50"/>
      <c r="BE59" s="51"/>
      <c r="BF59" s="37">
        <v>79.8</v>
      </c>
      <c r="BG59" s="26">
        <v>77.099999999999994</v>
      </c>
      <c r="BH59" s="26">
        <v>1016.5</v>
      </c>
      <c r="BI59" s="26">
        <v>1017.1</v>
      </c>
      <c r="BJ59" s="26">
        <v>1</v>
      </c>
      <c r="BK59" s="26">
        <v>3</v>
      </c>
      <c r="BL59" s="26">
        <v>5.5</v>
      </c>
      <c r="BM59" s="26">
        <v>2</v>
      </c>
      <c r="BN59" s="26" t="s">
        <v>44</v>
      </c>
      <c r="BO59" s="26">
        <v>14</v>
      </c>
      <c r="BP59" s="27"/>
      <c r="BQ59" s="32"/>
      <c r="BR59" s="27"/>
      <c r="BS59" s="27"/>
      <c r="BT59" s="27"/>
      <c r="BV59" s="43">
        <f t="shared" si="2"/>
        <v>0</v>
      </c>
      <c r="BW59" s="43">
        <f t="shared" si="3"/>
        <v>0</v>
      </c>
      <c r="BX59" s="43">
        <f t="shared" si="4"/>
        <v>0</v>
      </c>
      <c r="BY59" s="43">
        <f t="shared" si="5"/>
        <v>0</v>
      </c>
    </row>
    <row r="60" spans="1:77" x14ac:dyDescent="0.25">
      <c r="A60" s="47">
        <v>42097</v>
      </c>
      <c r="B60" s="48" t="str">
        <f t="shared" si="11"/>
        <v>15093</v>
      </c>
      <c r="C60" s="49" t="s">
        <v>47</v>
      </c>
      <c r="D60" s="49" t="s">
        <v>23</v>
      </c>
      <c r="E60" s="26">
        <v>8</v>
      </c>
      <c r="F60" s="26">
        <v>4</v>
      </c>
      <c r="G60" s="26" t="s">
        <v>27</v>
      </c>
      <c r="H60" s="26">
        <f t="shared" si="10"/>
        <v>1217</v>
      </c>
      <c r="I60" s="37">
        <v>1817</v>
      </c>
      <c r="J60" s="21" t="s">
        <v>30</v>
      </c>
      <c r="K60" s="19"/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49"/>
      <c r="AD60" s="49"/>
      <c r="AE60" s="49"/>
      <c r="AF60" s="49"/>
      <c r="AG60" s="49"/>
      <c r="AH60" s="22">
        <v>0</v>
      </c>
      <c r="AI60" s="37"/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26"/>
      <c r="AQ60" s="40"/>
      <c r="AR60" s="40"/>
      <c r="AS60" s="40"/>
      <c r="AT60" s="49"/>
      <c r="AU60" s="37"/>
      <c r="AV60" s="49"/>
      <c r="AW60" s="49"/>
      <c r="AX60" s="50"/>
      <c r="AY60" s="26"/>
      <c r="AZ60" s="50"/>
      <c r="BA60" s="50"/>
      <c r="BB60" s="50"/>
      <c r="BC60" s="50"/>
      <c r="BD60" s="50"/>
      <c r="BE60" s="51"/>
      <c r="BF60" s="37">
        <v>79.8</v>
      </c>
      <c r="BG60" s="26">
        <v>77.099999999999994</v>
      </c>
      <c r="BH60" s="26">
        <v>1016.5</v>
      </c>
      <c r="BI60" s="26">
        <v>1017.1</v>
      </c>
      <c r="BJ60" s="26">
        <v>1</v>
      </c>
      <c r="BK60" s="26">
        <v>3</v>
      </c>
      <c r="BL60" s="26">
        <v>6</v>
      </c>
      <c r="BM60" s="26">
        <v>2</v>
      </c>
      <c r="BN60" s="26" t="s">
        <v>44</v>
      </c>
      <c r="BO60" s="26">
        <v>14</v>
      </c>
      <c r="BP60" s="27"/>
      <c r="BQ60" s="32"/>
      <c r="BR60" s="27"/>
      <c r="BS60" s="27"/>
      <c r="BT60" s="27"/>
      <c r="BV60" s="43">
        <f t="shared" si="2"/>
        <v>0</v>
      </c>
      <c r="BW60" s="43">
        <f t="shared" si="3"/>
        <v>0</v>
      </c>
      <c r="BX60" s="43">
        <f t="shared" si="4"/>
        <v>0</v>
      </c>
      <c r="BY60" s="43">
        <f t="shared" si="5"/>
        <v>0</v>
      </c>
    </row>
    <row r="61" spans="1:77" x14ac:dyDescent="0.25">
      <c r="A61" s="47">
        <v>42097</v>
      </c>
      <c r="B61" s="48" t="str">
        <f t="shared" si="11"/>
        <v>15093</v>
      </c>
      <c r="C61" s="49" t="s">
        <v>47</v>
      </c>
      <c r="D61" s="49" t="s">
        <v>23</v>
      </c>
      <c r="E61" s="26">
        <v>8</v>
      </c>
      <c r="F61" s="26">
        <v>5</v>
      </c>
      <c r="G61" s="26" t="s">
        <v>27</v>
      </c>
      <c r="H61" s="26">
        <f t="shared" si="10"/>
        <v>1233</v>
      </c>
      <c r="I61" s="37">
        <v>1833</v>
      </c>
      <c r="J61" s="21" t="s">
        <v>30</v>
      </c>
      <c r="K61" s="19"/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49"/>
      <c r="AD61" s="49"/>
      <c r="AE61" s="49"/>
      <c r="AF61" s="49"/>
      <c r="AG61" s="49"/>
      <c r="AH61" s="22">
        <v>0</v>
      </c>
      <c r="AI61" s="37"/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6"/>
      <c r="AQ61" s="40"/>
      <c r="AR61" s="40"/>
      <c r="AS61" s="40"/>
      <c r="AT61" s="49"/>
      <c r="AU61" s="37"/>
      <c r="AV61" s="49"/>
      <c r="AW61" s="49"/>
      <c r="AX61" s="50"/>
      <c r="AY61" s="26"/>
      <c r="AZ61" s="50"/>
      <c r="BA61" s="50"/>
      <c r="BB61" s="50"/>
      <c r="BC61" s="50"/>
      <c r="BD61" s="50"/>
      <c r="BE61" s="51"/>
      <c r="BF61" s="37">
        <v>79.8</v>
      </c>
      <c r="BG61" s="26">
        <v>77.099999999999994</v>
      </c>
      <c r="BH61" s="26">
        <v>1016.5</v>
      </c>
      <c r="BI61" s="26">
        <v>1017.1</v>
      </c>
      <c r="BJ61" s="26">
        <v>0</v>
      </c>
      <c r="BK61" s="26">
        <v>2</v>
      </c>
      <c r="BL61" s="26">
        <v>5.5</v>
      </c>
      <c r="BM61" s="26">
        <v>2</v>
      </c>
      <c r="BN61" s="26" t="s">
        <v>44</v>
      </c>
      <c r="BO61" s="26">
        <v>14</v>
      </c>
      <c r="BP61" s="27"/>
      <c r="BQ61" s="32"/>
      <c r="BR61" s="27"/>
      <c r="BS61" s="27"/>
      <c r="BT61" s="27"/>
      <c r="BV61" s="43">
        <f t="shared" si="2"/>
        <v>0</v>
      </c>
      <c r="BW61" s="43">
        <f t="shared" si="3"/>
        <v>0</v>
      </c>
      <c r="BX61" s="43">
        <f t="shared" si="4"/>
        <v>0</v>
      </c>
      <c r="BY61" s="43">
        <f t="shared" si="5"/>
        <v>0</v>
      </c>
    </row>
    <row r="62" spans="1:77" x14ac:dyDescent="0.25">
      <c r="A62" s="47">
        <v>42097</v>
      </c>
      <c r="B62" s="48" t="str">
        <f t="shared" si="11"/>
        <v>15093</v>
      </c>
      <c r="C62" s="49" t="s">
        <v>47</v>
      </c>
      <c r="D62" s="49" t="s">
        <v>23</v>
      </c>
      <c r="E62" s="26">
        <v>8</v>
      </c>
      <c r="F62" s="26">
        <v>6</v>
      </c>
      <c r="G62" s="26" t="s">
        <v>27</v>
      </c>
      <c r="H62" s="26">
        <f t="shared" si="10"/>
        <v>1253</v>
      </c>
      <c r="I62" s="37">
        <v>1853</v>
      </c>
      <c r="J62" s="21" t="s">
        <v>30</v>
      </c>
      <c r="K62" s="19"/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49"/>
      <c r="AD62" s="49"/>
      <c r="AE62" s="49"/>
      <c r="AF62" s="49"/>
      <c r="AG62" s="49"/>
      <c r="AH62" s="22">
        <v>0</v>
      </c>
      <c r="AI62" s="37"/>
      <c r="AJ62" s="26">
        <v>0</v>
      </c>
      <c r="AK62" s="26">
        <v>0</v>
      </c>
      <c r="AL62" s="26">
        <v>0</v>
      </c>
      <c r="AM62" s="26">
        <v>0</v>
      </c>
      <c r="AN62" s="26">
        <v>0</v>
      </c>
      <c r="AO62" s="26">
        <v>0</v>
      </c>
      <c r="AP62" s="26"/>
      <c r="AQ62" s="40"/>
      <c r="AR62" s="40"/>
      <c r="AS62" s="40"/>
      <c r="AT62" s="49"/>
      <c r="AU62" s="37"/>
      <c r="AV62" s="49"/>
      <c r="AW62" s="49"/>
      <c r="AX62" s="50"/>
      <c r="AY62" s="26"/>
      <c r="AZ62" s="50"/>
      <c r="BA62" s="50"/>
      <c r="BB62" s="50"/>
      <c r="BC62" s="50"/>
      <c r="BD62" s="50"/>
      <c r="BE62" s="51"/>
      <c r="BF62" s="37">
        <v>79.8</v>
      </c>
      <c r="BG62" s="26">
        <v>77.099999999999994</v>
      </c>
      <c r="BH62" s="26">
        <v>1016.5</v>
      </c>
      <c r="BI62" s="26">
        <v>1017.1</v>
      </c>
      <c r="BJ62" s="26">
        <v>0</v>
      </c>
      <c r="BK62" s="26">
        <v>2</v>
      </c>
      <c r="BL62" s="26">
        <v>6.2</v>
      </c>
      <c r="BM62" s="26">
        <v>2</v>
      </c>
      <c r="BN62" s="26" t="s">
        <v>44</v>
      </c>
      <c r="BO62" s="26">
        <v>14</v>
      </c>
      <c r="BP62" s="27"/>
      <c r="BQ62" s="32"/>
      <c r="BR62" s="27"/>
      <c r="BS62" s="27"/>
      <c r="BT62" s="27"/>
      <c r="BV62" s="43">
        <f t="shared" si="2"/>
        <v>0</v>
      </c>
      <c r="BW62" s="43">
        <f t="shared" si="3"/>
        <v>0</v>
      </c>
      <c r="BX62" s="43">
        <f t="shared" si="4"/>
        <v>0</v>
      </c>
      <c r="BY62" s="43">
        <f t="shared" si="5"/>
        <v>0</v>
      </c>
    </row>
    <row r="63" spans="1:77" s="17" customFormat="1" x14ac:dyDescent="0.25">
      <c r="A63" s="47">
        <v>42097</v>
      </c>
      <c r="B63" s="48" t="str">
        <f t="shared" si="11"/>
        <v>15093</v>
      </c>
      <c r="C63" s="49" t="s">
        <v>47</v>
      </c>
      <c r="D63" s="49" t="s">
        <v>23</v>
      </c>
      <c r="E63" s="26">
        <v>8</v>
      </c>
      <c r="F63" s="26">
        <v>7</v>
      </c>
      <c r="G63" s="26" t="s">
        <v>27</v>
      </c>
      <c r="H63" s="26">
        <f t="shared" si="10"/>
        <v>1305</v>
      </c>
      <c r="I63" s="37">
        <v>1905</v>
      </c>
      <c r="J63" s="21" t="s">
        <v>30</v>
      </c>
      <c r="K63" s="19"/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49"/>
      <c r="AD63" s="49"/>
      <c r="AE63" s="49"/>
      <c r="AF63" s="49"/>
      <c r="AG63" s="49"/>
      <c r="AH63" s="22">
        <v>0</v>
      </c>
      <c r="AI63" s="37"/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6"/>
      <c r="AQ63" s="40"/>
      <c r="AR63" s="40"/>
      <c r="AS63" s="40"/>
      <c r="AT63" s="49"/>
      <c r="AU63" s="37"/>
      <c r="AV63" s="49"/>
      <c r="AW63" s="49"/>
      <c r="AX63" s="50"/>
      <c r="AY63" s="26"/>
      <c r="AZ63" s="50"/>
      <c r="BA63" s="50"/>
      <c r="BB63" s="50"/>
      <c r="BC63" s="50"/>
      <c r="BD63" s="50"/>
      <c r="BE63" s="51"/>
      <c r="BF63" s="37">
        <v>79.8</v>
      </c>
      <c r="BG63" s="26">
        <v>77.099999999999994</v>
      </c>
      <c r="BH63" s="26">
        <v>1016.5</v>
      </c>
      <c r="BI63" s="26">
        <v>1017.1</v>
      </c>
      <c r="BJ63" s="26">
        <v>0</v>
      </c>
      <c r="BK63" s="26">
        <v>3</v>
      </c>
      <c r="BL63" s="26">
        <v>9.1999999999999993</v>
      </c>
      <c r="BM63" s="26">
        <v>2</v>
      </c>
      <c r="BN63" s="26" t="s">
        <v>44</v>
      </c>
      <c r="BO63" s="26">
        <v>14</v>
      </c>
      <c r="BP63" s="27"/>
      <c r="BQ63" s="32"/>
      <c r="BR63" s="27"/>
      <c r="BS63" s="27"/>
      <c r="BT63" s="27"/>
      <c r="BV63" s="43">
        <f t="shared" si="2"/>
        <v>0</v>
      </c>
      <c r="BW63" s="43">
        <f t="shared" si="3"/>
        <v>0</v>
      </c>
      <c r="BX63" s="43">
        <f t="shared" si="4"/>
        <v>0</v>
      </c>
      <c r="BY63" s="43">
        <f t="shared" si="5"/>
        <v>0</v>
      </c>
    </row>
    <row r="64" spans="1:77" s="71" customFormat="1" x14ac:dyDescent="0.25">
      <c r="A64" s="55">
        <v>42098</v>
      </c>
      <c r="B64" s="56" t="str">
        <f t="shared" si="11"/>
        <v>15094</v>
      </c>
      <c r="C64" s="57" t="s">
        <v>47</v>
      </c>
      <c r="D64" s="57" t="s">
        <v>26</v>
      </c>
      <c r="E64" s="58">
        <v>9</v>
      </c>
      <c r="F64" s="58">
        <v>1</v>
      </c>
      <c r="G64" s="58" t="s">
        <v>27</v>
      </c>
      <c r="H64" s="58">
        <f t="shared" si="10"/>
        <v>1249</v>
      </c>
      <c r="I64" s="59">
        <v>1849</v>
      </c>
      <c r="J64" s="60" t="s">
        <v>44</v>
      </c>
      <c r="K64" s="59"/>
      <c r="L64" s="58">
        <v>0</v>
      </c>
      <c r="M64" s="58">
        <v>1</v>
      </c>
      <c r="N64" s="58">
        <v>0</v>
      </c>
      <c r="O64" s="58">
        <v>1</v>
      </c>
      <c r="P64" s="58">
        <v>1</v>
      </c>
      <c r="Q64" s="58">
        <v>1</v>
      </c>
      <c r="R64" s="58" t="s">
        <v>37</v>
      </c>
      <c r="S64" s="58" t="s">
        <v>52</v>
      </c>
      <c r="T64" s="58" t="s">
        <v>52</v>
      </c>
      <c r="U64" s="58"/>
      <c r="V64" s="58" t="s">
        <v>24</v>
      </c>
      <c r="W64" s="58" t="s">
        <v>62</v>
      </c>
      <c r="X64" s="58">
        <v>100</v>
      </c>
      <c r="Y64" s="58"/>
      <c r="Z64" s="58"/>
      <c r="AA64" s="58"/>
      <c r="AB64" s="58"/>
      <c r="AC64" s="57"/>
      <c r="AD64" s="57"/>
      <c r="AE64" s="57"/>
      <c r="AF64" s="57"/>
      <c r="AG64" s="57"/>
      <c r="AH64" s="61">
        <v>1</v>
      </c>
      <c r="AI64" s="59"/>
      <c r="AJ64" s="58">
        <v>0</v>
      </c>
      <c r="AK64" s="58">
        <v>0</v>
      </c>
      <c r="AL64" s="58">
        <v>1</v>
      </c>
      <c r="AM64" s="58">
        <v>0</v>
      </c>
      <c r="AN64" s="58">
        <v>0</v>
      </c>
      <c r="AO64" s="58">
        <v>0</v>
      </c>
      <c r="AP64" s="58" t="s">
        <v>52</v>
      </c>
      <c r="AQ64" s="57" t="s">
        <v>52</v>
      </c>
      <c r="AR64" s="57" t="s">
        <v>52</v>
      </c>
      <c r="AS64" s="57"/>
      <c r="AT64" s="57" t="s">
        <v>39</v>
      </c>
      <c r="AU64" s="59" t="s">
        <v>19</v>
      </c>
      <c r="AV64" s="57">
        <v>90</v>
      </c>
      <c r="AW64" s="57"/>
      <c r="AX64" s="62"/>
      <c r="AY64" s="58"/>
      <c r="AZ64" s="62"/>
      <c r="BA64" s="62"/>
      <c r="BB64" s="62"/>
      <c r="BC64" s="62"/>
      <c r="BD64" s="62"/>
      <c r="BE64" s="63">
        <v>1</v>
      </c>
      <c r="BF64" s="59">
        <v>74.3</v>
      </c>
      <c r="BG64" s="58">
        <v>78.900000000000006</v>
      </c>
      <c r="BH64" s="58">
        <v>1021</v>
      </c>
      <c r="BI64" s="58">
        <v>1021.6</v>
      </c>
      <c r="BJ64" s="58">
        <v>1</v>
      </c>
      <c r="BK64" s="58">
        <v>1</v>
      </c>
      <c r="BL64" s="58">
        <v>3.7</v>
      </c>
      <c r="BM64" s="58">
        <v>1</v>
      </c>
      <c r="BN64" s="58" t="s">
        <v>44</v>
      </c>
      <c r="BO64" s="58">
        <v>15</v>
      </c>
      <c r="BP64" s="58"/>
      <c r="BQ64" s="83"/>
      <c r="BR64" s="57"/>
      <c r="BS64" s="57"/>
      <c r="BV64" s="67">
        <f t="shared" si="2"/>
        <v>0</v>
      </c>
      <c r="BW64" s="67">
        <f t="shared" si="3"/>
        <v>0</v>
      </c>
      <c r="BX64" s="67">
        <f t="shared" si="4"/>
        <v>0</v>
      </c>
      <c r="BY64" s="67">
        <f t="shared" si="5"/>
        <v>0</v>
      </c>
    </row>
    <row r="65" spans="1:77" x14ac:dyDescent="0.25">
      <c r="A65" s="47">
        <v>42098</v>
      </c>
      <c r="B65" s="48" t="str">
        <f t="shared" si="11"/>
        <v>15094</v>
      </c>
      <c r="C65" s="49" t="s">
        <v>47</v>
      </c>
      <c r="D65" s="49" t="s">
        <v>26</v>
      </c>
      <c r="E65" s="26">
        <v>9</v>
      </c>
      <c r="F65" s="26">
        <v>2</v>
      </c>
      <c r="G65" s="26" t="s">
        <v>27</v>
      </c>
      <c r="H65" s="26">
        <f t="shared" si="10"/>
        <v>1300</v>
      </c>
      <c r="I65" s="37">
        <v>1900</v>
      </c>
      <c r="J65" s="21" t="s">
        <v>44</v>
      </c>
      <c r="K65" s="19"/>
      <c r="L65" s="26">
        <v>1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 t="s">
        <v>52</v>
      </c>
      <c r="S65" s="26" t="s">
        <v>52</v>
      </c>
      <c r="T65" s="26" t="s">
        <v>52</v>
      </c>
      <c r="U65" s="26"/>
      <c r="V65" s="26" t="s">
        <v>24</v>
      </c>
      <c r="W65" s="26" t="s">
        <v>19</v>
      </c>
      <c r="X65" s="26">
        <v>70</v>
      </c>
      <c r="Y65" s="26"/>
      <c r="Z65" s="26"/>
      <c r="AA65" s="26"/>
      <c r="AB65" s="26"/>
      <c r="AC65" s="49"/>
      <c r="AD65" s="49"/>
      <c r="AE65" s="49"/>
      <c r="AF65" s="49"/>
      <c r="AG65" s="49"/>
      <c r="AH65" s="22">
        <v>1</v>
      </c>
      <c r="AI65" s="37"/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1</v>
      </c>
      <c r="AP65" s="26" t="s">
        <v>52</v>
      </c>
      <c r="AQ65" s="38" t="s">
        <v>52</v>
      </c>
      <c r="AR65" s="38" t="s">
        <v>52</v>
      </c>
      <c r="AS65" s="38"/>
      <c r="AT65" s="38" t="s">
        <v>25</v>
      </c>
      <c r="AU65" s="37" t="s">
        <v>19</v>
      </c>
      <c r="AV65" s="49">
        <v>190</v>
      </c>
      <c r="AW65" s="49"/>
      <c r="AX65" s="50"/>
      <c r="AY65" s="26"/>
      <c r="AZ65" s="50"/>
      <c r="BA65" s="50"/>
      <c r="BB65" s="50"/>
      <c r="BC65" s="50"/>
      <c r="BD65" s="50"/>
      <c r="BE65" s="51">
        <v>1</v>
      </c>
      <c r="BF65" s="37">
        <v>74.3</v>
      </c>
      <c r="BG65" s="26">
        <v>78.900000000000006</v>
      </c>
      <c r="BH65" s="26">
        <v>1021</v>
      </c>
      <c r="BI65" s="26">
        <v>1021.6</v>
      </c>
      <c r="BJ65" s="26">
        <v>1</v>
      </c>
      <c r="BK65" s="26">
        <v>2</v>
      </c>
      <c r="BL65" s="26">
        <v>8.5</v>
      </c>
      <c r="BM65" s="26">
        <v>1</v>
      </c>
      <c r="BN65" s="26" t="s">
        <v>44</v>
      </c>
      <c r="BO65" s="26">
        <v>15</v>
      </c>
      <c r="BP65" s="26"/>
      <c r="BQ65" s="82"/>
      <c r="BR65" s="49"/>
      <c r="BS65" s="49"/>
      <c r="BV65" s="43">
        <f t="shared" si="2"/>
        <v>0</v>
      </c>
      <c r="BW65" s="43">
        <f t="shared" si="3"/>
        <v>0</v>
      </c>
      <c r="BX65" s="43">
        <f t="shared" si="4"/>
        <v>0</v>
      </c>
      <c r="BY65" s="43">
        <f t="shared" si="5"/>
        <v>1</v>
      </c>
    </row>
    <row r="66" spans="1:77" x14ac:dyDescent="0.25">
      <c r="A66" s="47">
        <v>42098</v>
      </c>
      <c r="B66" s="48" t="str">
        <f t="shared" si="11"/>
        <v>15094</v>
      </c>
      <c r="C66" s="49" t="s">
        <v>47</v>
      </c>
      <c r="D66" s="49" t="s">
        <v>26</v>
      </c>
      <c r="E66" s="26">
        <v>9</v>
      </c>
      <c r="F66" s="26">
        <v>3</v>
      </c>
      <c r="G66" s="26" t="s">
        <v>27</v>
      </c>
      <c r="H66" s="26">
        <f t="shared" si="10"/>
        <v>1232</v>
      </c>
      <c r="I66" s="37">
        <v>1832</v>
      </c>
      <c r="J66" s="21" t="s">
        <v>44</v>
      </c>
      <c r="K66" s="19"/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49"/>
      <c r="AD66" s="49"/>
      <c r="AE66" s="49"/>
      <c r="AF66" s="49"/>
      <c r="AG66" s="49"/>
      <c r="AH66" s="22">
        <v>0</v>
      </c>
      <c r="AI66" s="37"/>
      <c r="AJ66" s="26">
        <v>0</v>
      </c>
      <c r="AK66" s="26">
        <v>0</v>
      </c>
      <c r="AL66" s="26">
        <v>0</v>
      </c>
      <c r="AM66" s="26">
        <v>0</v>
      </c>
      <c r="AN66" s="26">
        <v>0</v>
      </c>
      <c r="AO66" s="26">
        <v>0</v>
      </c>
      <c r="AP66" s="26"/>
      <c r="AQ66" s="38"/>
      <c r="AR66" s="38"/>
      <c r="AS66" s="38"/>
      <c r="AT66" s="49"/>
      <c r="AU66" s="37"/>
      <c r="AV66" s="49"/>
      <c r="AW66" s="49"/>
      <c r="AX66" s="50"/>
      <c r="AY66" s="26"/>
      <c r="AZ66" s="50"/>
      <c r="BA66" s="50"/>
      <c r="BB66" s="50"/>
      <c r="BC66" s="50"/>
      <c r="BD66" s="50"/>
      <c r="BE66" s="51"/>
      <c r="BF66" s="37">
        <v>74.3</v>
      </c>
      <c r="BG66" s="26">
        <v>78.900000000000006</v>
      </c>
      <c r="BH66" s="26">
        <v>1021</v>
      </c>
      <c r="BI66" s="26">
        <v>1021.6</v>
      </c>
      <c r="BJ66" s="26">
        <v>1</v>
      </c>
      <c r="BK66" s="26">
        <v>1</v>
      </c>
      <c r="BL66" s="26">
        <v>3.4</v>
      </c>
      <c r="BM66" s="26">
        <v>1</v>
      </c>
      <c r="BN66" s="26" t="s">
        <v>44</v>
      </c>
      <c r="BO66" s="26">
        <v>15</v>
      </c>
      <c r="BP66" s="26"/>
      <c r="BQ66" s="82"/>
      <c r="BR66" s="49"/>
      <c r="BS66" s="49"/>
      <c r="BV66" s="43">
        <f t="shared" si="2"/>
        <v>0</v>
      </c>
      <c r="BW66" s="43">
        <f t="shared" si="3"/>
        <v>0</v>
      </c>
      <c r="BX66" s="43">
        <f t="shared" si="4"/>
        <v>0</v>
      </c>
      <c r="BY66" s="43">
        <f t="shared" si="5"/>
        <v>0</v>
      </c>
    </row>
    <row r="67" spans="1:77" x14ac:dyDescent="0.25">
      <c r="A67" s="47">
        <v>42098</v>
      </c>
      <c r="B67" s="48" t="str">
        <f t="shared" si="11"/>
        <v>15094</v>
      </c>
      <c r="C67" s="49" t="s">
        <v>47</v>
      </c>
      <c r="D67" s="49" t="s">
        <v>26</v>
      </c>
      <c r="E67" s="26">
        <v>9</v>
      </c>
      <c r="F67" s="26">
        <v>4</v>
      </c>
      <c r="G67" s="26" t="s">
        <v>27</v>
      </c>
      <c r="H67" s="26">
        <f t="shared" si="10"/>
        <v>1215</v>
      </c>
      <c r="I67" s="37">
        <v>1815</v>
      </c>
      <c r="J67" s="21" t="s">
        <v>44</v>
      </c>
      <c r="K67" s="19"/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49"/>
      <c r="AD67" s="49"/>
      <c r="AE67" s="49"/>
      <c r="AF67" s="49"/>
      <c r="AG67" s="49"/>
      <c r="AH67" s="22">
        <v>0</v>
      </c>
      <c r="AI67" s="37"/>
      <c r="AJ67" s="26">
        <v>0</v>
      </c>
      <c r="AK67" s="26">
        <v>0</v>
      </c>
      <c r="AL67" s="26">
        <v>0</v>
      </c>
      <c r="AM67" s="26">
        <v>0</v>
      </c>
      <c r="AN67" s="26">
        <v>0</v>
      </c>
      <c r="AO67" s="26">
        <v>0</v>
      </c>
      <c r="AP67" s="26"/>
      <c r="AQ67" s="38"/>
      <c r="AR67" s="38"/>
      <c r="AS67" s="38"/>
      <c r="AT67" s="49"/>
      <c r="AU67" s="37"/>
      <c r="AV67" s="49"/>
      <c r="AW67" s="49"/>
      <c r="AX67" s="50"/>
      <c r="AY67" s="26"/>
      <c r="AZ67" s="50"/>
      <c r="BA67" s="50"/>
      <c r="BB67" s="50"/>
      <c r="BC67" s="50"/>
      <c r="BD67" s="50"/>
      <c r="BE67" s="51"/>
      <c r="BF67" s="37">
        <v>74.3</v>
      </c>
      <c r="BG67" s="26">
        <v>78.900000000000006</v>
      </c>
      <c r="BH67" s="26">
        <v>1021</v>
      </c>
      <c r="BI67" s="26">
        <v>1021.6</v>
      </c>
      <c r="BJ67" s="26">
        <v>1</v>
      </c>
      <c r="BK67" s="26">
        <v>1</v>
      </c>
      <c r="BL67" s="26">
        <v>9.4</v>
      </c>
      <c r="BM67" s="26">
        <v>1</v>
      </c>
      <c r="BN67" s="26" t="s">
        <v>44</v>
      </c>
      <c r="BO67" s="26">
        <v>15</v>
      </c>
      <c r="BP67" s="26"/>
      <c r="BQ67" s="82"/>
      <c r="BR67" s="49"/>
      <c r="BS67" s="49"/>
      <c r="BV67" s="43">
        <f t="shared" si="2"/>
        <v>0</v>
      </c>
      <c r="BW67" s="43">
        <f t="shared" si="3"/>
        <v>0</v>
      </c>
      <c r="BX67" s="43">
        <f t="shared" si="4"/>
        <v>0</v>
      </c>
      <c r="BY67" s="43">
        <f t="shared" si="5"/>
        <v>0</v>
      </c>
    </row>
    <row r="68" spans="1:77" x14ac:dyDescent="0.25">
      <c r="A68" s="47">
        <v>42098</v>
      </c>
      <c r="B68" s="48" t="str">
        <f t="shared" si="11"/>
        <v>15094</v>
      </c>
      <c r="C68" s="49" t="s">
        <v>47</v>
      </c>
      <c r="D68" s="49" t="s">
        <v>26</v>
      </c>
      <c r="E68" s="26">
        <v>9</v>
      </c>
      <c r="F68" s="26">
        <v>5</v>
      </c>
      <c r="G68" s="26" t="s">
        <v>27</v>
      </c>
      <c r="H68" s="26">
        <f t="shared" si="10"/>
        <v>1200</v>
      </c>
      <c r="I68" s="37">
        <v>1800</v>
      </c>
      <c r="J68" s="21" t="s">
        <v>44</v>
      </c>
      <c r="K68" s="19"/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49"/>
      <c r="AD68" s="49"/>
      <c r="AE68" s="49"/>
      <c r="AF68" s="49"/>
      <c r="AG68" s="49"/>
      <c r="AH68" s="22">
        <v>0</v>
      </c>
      <c r="AI68" s="37"/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6"/>
      <c r="AQ68" s="38"/>
      <c r="AR68" s="38"/>
      <c r="AS68" s="38"/>
      <c r="AT68" s="49"/>
      <c r="AU68" s="37"/>
      <c r="AV68" s="49"/>
      <c r="AW68" s="49"/>
      <c r="AX68" s="50"/>
      <c r="AY68" s="26"/>
      <c r="AZ68" s="50"/>
      <c r="BA68" s="50"/>
      <c r="BB68" s="50"/>
      <c r="BC68" s="50"/>
      <c r="BD68" s="50"/>
      <c r="BE68" s="51"/>
      <c r="BF68" s="37">
        <v>74.3</v>
      </c>
      <c r="BG68" s="26">
        <v>78.900000000000006</v>
      </c>
      <c r="BH68" s="26">
        <v>1021</v>
      </c>
      <c r="BI68" s="26">
        <v>1021.6</v>
      </c>
      <c r="BJ68" s="26">
        <v>1</v>
      </c>
      <c r="BK68" s="26">
        <v>2</v>
      </c>
      <c r="BL68" s="26">
        <v>6.7</v>
      </c>
      <c r="BM68" s="26">
        <v>1</v>
      </c>
      <c r="BN68" s="26" t="s">
        <v>44</v>
      </c>
      <c r="BO68" s="26">
        <v>15</v>
      </c>
      <c r="BP68" s="26"/>
      <c r="BQ68" s="82"/>
      <c r="BR68" s="49"/>
      <c r="BS68" s="49"/>
      <c r="BV68" s="43">
        <f t="shared" si="2"/>
        <v>0</v>
      </c>
      <c r="BW68" s="43">
        <f t="shared" si="3"/>
        <v>0</v>
      </c>
      <c r="BX68" s="43">
        <f t="shared" si="4"/>
        <v>0</v>
      </c>
      <c r="BY68" s="43">
        <f t="shared" si="5"/>
        <v>0</v>
      </c>
    </row>
    <row r="69" spans="1:77" x14ac:dyDescent="0.25">
      <c r="A69" s="47">
        <v>42098</v>
      </c>
      <c r="B69" s="48" t="str">
        <f t="shared" si="11"/>
        <v>15094</v>
      </c>
      <c r="C69" s="49" t="s">
        <v>47</v>
      </c>
      <c r="D69" s="49" t="s">
        <v>26</v>
      </c>
      <c r="E69" s="26">
        <v>9</v>
      </c>
      <c r="F69" s="26">
        <v>6</v>
      </c>
      <c r="G69" s="26" t="s">
        <v>27</v>
      </c>
      <c r="H69" s="26">
        <f t="shared" si="10"/>
        <v>1146</v>
      </c>
      <c r="I69" s="37">
        <v>1746</v>
      </c>
      <c r="J69" s="21" t="s">
        <v>44</v>
      </c>
      <c r="K69" s="19"/>
      <c r="L69" s="26">
        <v>0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49"/>
      <c r="AD69" s="49"/>
      <c r="AE69" s="49"/>
      <c r="AF69" s="49"/>
      <c r="AG69" s="49"/>
      <c r="AH69" s="22">
        <v>0</v>
      </c>
      <c r="AI69" s="37"/>
      <c r="AJ69" s="26">
        <v>0</v>
      </c>
      <c r="AK69" s="26">
        <v>0</v>
      </c>
      <c r="AL69" s="26">
        <v>0</v>
      </c>
      <c r="AM69" s="26">
        <v>0</v>
      </c>
      <c r="AN69" s="26">
        <v>0</v>
      </c>
      <c r="AO69" s="26">
        <v>0</v>
      </c>
      <c r="AP69" s="26"/>
      <c r="AQ69" s="38"/>
      <c r="AR69" s="38"/>
      <c r="AS69" s="38"/>
      <c r="AT69" s="49"/>
      <c r="AU69" s="37"/>
      <c r="AV69" s="49"/>
      <c r="AW69" s="49"/>
      <c r="AX69" s="50"/>
      <c r="AY69" s="26"/>
      <c r="AZ69" s="50"/>
      <c r="BA69" s="50"/>
      <c r="BB69" s="50"/>
      <c r="BC69" s="50"/>
      <c r="BD69" s="50"/>
      <c r="BE69" s="51"/>
      <c r="BF69" s="37">
        <v>74.3</v>
      </c>
      <c r="BG69" s="26">
        <v>78.900000000000006</v>
      </c>
      <c r="BH69" s="26">
        <v>1021</v>
      </c>
      <c r="BI69" s="26">
        <v>1021.6</v>
      </c>
      <c r="BJ69" s="26">
        <v>1</v>
      </c>
      <c r="BK69" s="26">
        <v>1</v>
      </c>
      <c r="BL69" s="26">
        <v>5.8</v>
      </c>
      <c r="BM69" s="26">
        <v>1</v>
      </c>
      <c r="BN69" s="26" t="s">
        <v>44</v>
      </c>
      <c r="BO69" s="26">
        <v>15</v>
      </c>
      <c r="BP69" s="26"/>
      <c r="BQ69" s="82"/>
      <c r="BR69" s="49"/>
      <c r="BS69" s="49"/>
      <c r="BV69" s="43">
        <f t="shared" si="2"/>
        <v>0</v>
      </c>
      <c r="BW69" s="43">
        <f t="shared" si="3"/>
        <v>0</v>
      </c>
      <c r="BX69" s="43">
        <f t="shared" si="4"/>
        <v>0</v>
      </c>
      <c r="BY69" s="43">
        <f t="shared" si="5"/>
        <v>0</v>
      </c>
    </row>
    <row r="70" spans="1:77" x14ac:dyDescent="0.25">
      <c r="A70" s="47">
        <v>42098</v>
      </c>
      <c r="B70" s="48" t="str">
        <f t="shared" si="11"/>
        <v>15094</v>
      </c>
      <c r="C70" s="49" t="s">
        <v>47</v>
      </c>
      <c r="D70" s="49" t="s">
        <v>26</v>
      </c>
      <c r="E70" s="26">
        <v>9</v>
      </c>
      <c r="F70" s="26">
        <v>7</v>
      </c>
      <c r="G70" s="26" t="s">
        <v>27</v>
      </c>
      <c r="H70" s="26">
        <f t="shared" si="10"/>
        <v>1134</v>
      </c>
      <c r="I70" s="37">
        <v>1734</v>
      </c>
      <c r="J70" s="21" t="s">
        <v>44</v>
      </c>
      <c r="K70" s="19"/>
      <c r="L70" s="26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49"/>
      <c r="AD70" s="49"/>
      <c r="AE70" s="49"/>
      <c r="AF70" s="49"/>
      <c r="AG70" s="49"/>
      <c r="AH70" s="22">
        <v>0</v>
      </c>
      <c r="AI70" s="37"/>
      <c r="AJ70" s="26">
        <v>0</v>
      </c>
      <c r="AK70" s="26">
        <v>0</v>
      </c>
      <c r="AL70" s="26">
        <v>0</v>
      </c>
      <c r="AM70" s="26">
        <v>0</v>
      </c>
      <c r="AN70" s="26">
        <v>0</v>
      </c>
      <c r="AO70" s="26">
        <v>0</v>
      </c>
      <c r="AP70" s="26"/>
      <c r="AQ70" s="38"/>
      <c r="AR70" s="38"/>
      <c r="AS70" s="38"/>
      <c r="AT70" s="49"/>
      <c r="AU70" s="37"/>
      <c r="AV70" s="49"/>
      <c r="AW70" s="49"/>
      <c r="AX70" s="50"/>
      <c r="AY70" s="26"/>
      <c r="AZ70" s="50"/>
      <c r="BA70" s="50"/>
      <c r="BB70" s="50"/>
      <c r="BC70" s="50"/>
      <c r="BD70" s="50"/>
      <c r="BE70" s="51"/>
      <c r="BF70" s="37">
        <v>74.3</v>
      </c>
      <c r="BG70" s="26">
        <v>78.900000000000006</v>
      </c>
      <c r="BH70" s="26">
        <v>1021</v>
      </c>
      <c r="BI70" s="26">
        <v>1021.6</v>
      </c>
      <c r="BJ70" s="26">
        <v>1</v>
      </c>
      <c r="BK70" s="26">
        <v>1</v>
      </c>
      <c r="BL70" s="26">
        <v>10.199999999999999</v>
      </c>
      <c r="BM70" s="26">
        <v>1</v>
      </c>
      <c r="BN70" s="26" t="s">
        <v>44</v>
      </c>
      <c r="BO70" s="26">
        <v>15</v>
      </c>
      <c r="BP70" s="26"/>
      <c r="BQ70" s="32"/>
      <c r="BR70" s="27"/>
      <c r="BS70" s="49"/>
      <c r="BV70" s="43">
        <f t="shared" ref="BV70:BV100" si="12">IF(G70="B-C",IF(AND(SUM(L70:O70)=0,P70=1,Q70=0),1,IF(L70="-","-",0)),IF(AND(SUM(L70:O70)=0,P70=0,Q70=1),1,IF(L70="-","-",0)))</f>
        <v>0</v>
      </c>
      <c r="BW70" s="43">
        <f t="shared" ref="BW70:BW100" si="13">IF(AND(SUM(L70:O70)=0,P70=1,Q70=1),1,IF(L70="-","-",0))</f>
        <v>0</v>
      </c>
      <c r="BX70" s="43">
        <f t="shared" ref="BX70:BX100" si="14">IF(G70="B-C",IF(AND(SUM(L70:O70)=0,P70=0,Q70=1),1,IF(L70="-","-",0)),IF(AND(SUM(L70:O70)=0,P70=1,Q70=0),1,IF(L70="-","-",0)))</f>
        <v>0</v>
      </c>
      <c r="BY70" s="43">
        <f t="shared" ref="BY70:BY100" si="15">IF(AND(SUM(L70:O70)&gt;0,P70=0,Q70=0),1,IF(L70="-","-",0))</f>
        <v>0</v>
      </c>
    </row>
    <row r="71" spans="1:77" s="71" customFormat="1" x14ac:dyDescent="0.25">
      <c r="A71" s="55">
        <v>42098</v>
      </c>
      <c r="B71" s="56" t="str">
        <f t="shared" si="11"/>
        <v>15094</v>
      </c>
      <c r="C71" s="57" t="s">
        <v>47</v>
      </c>
      <c r="D71" s="57" t="s">
        <v>23</v>
      </c>
      <c r="E71" s="58">
        <v>10</v>
      </c>
      <c r="F71" s="58">
        <v>1</v>
      </c>
      <c r="G71" s="58" t="s">
        <v>27</v>
      </c>
      <c r="H71" s="58">
        <f t="shared" si="10"/>
        <v>1236</v>
      </c>
      <c r="I71" s="59">
        <v>1836</v>
      </c>
      <c r="J71" s="60" t="s">
        <v>44</v>
      </c>
      <c r="K71" s="59"/>
      <c r="L71" s="58">
        <v>0</v>
      </c>
      <c r="M71" s="58">
        <v>0</v>
      </c>
      <c r="N71" s="58">
        <v>0</v>
      </c>
      <c r="O71" s="58">
        <v>0</v>
      </c>
      <c r="P71" s="58">
        <v>0</v>
      </c>
      <c r="Q71" s="58">
        <v>0</v>
      </c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7"/>
      <c r="AD71" s="57"/>
      <c r="AE71" s="57"/>
      <c r="AF71" s="57"/>
      <c r="AG71" s="57"/>
      <c r="AH71" s="61">
        <v>0</v>
      </c>
      <c r="AI71" s="59"/>
      <c r="AJ71" s="58">
        <v>0</v>
      </c>
      <c r="AK71" s="58">
        <v>0</v>
      </c>
      <c r="AL71" s="58">
        <v>0</v>
      </c>
      <c r="AM71" s="58">
        <v>0</v>
      </c>
      <c r="AN71" s="58">
        <v>0</v>
      </c>
      <c r="AO71" s="58">
        <v>0</v>
      </c>
      <c r="AP71" s="58"/>
      <c r="AQ71" s="57"/>
      <c r="AR71" s="57"/>
      <c r="AS71" s="57"/>
      <c r="AT71" s="57"/>
      <c r="AU71" s="59"/>
      <c r="AV71" s="57"/>
      <c r="AW71" s="57"/>
      <c r="AX71" s="62"/>
      <c r="AY71" s="58"/>
      <c r="AZ71" s="62"/>
      <c r="BA71" s="62"/>
      <c r="BB71" s="62"/>
      <c r="BC71" s="62"/>
      <c r="BD71" s="62"/>
      <c r="BE71" s="63"/>
      <c r="BF71" s="59">
        <v>76.8</v>
      </c>
      <c r="BG71" s="58">
        <v>72.8</v>
      </c>
      <c r="BH71" s="58">
        <v>1021.9</v>
      </c>
      <c r="BI71" s="58">
        <v>1021.8</v>
      </c>
      <c r="BJ71" s="58">
        <v>1</v>
      </c>
      <c r="BK71" s="58">
        <v>1</v>
      </c>
      <c r="BL71" s="58">
        <v>10.199999999999999</v>
      </c>
      <c r="BM71" s="58">
        <v>1</v>
      </c>
      <c r="BN71" s="58" t="s">
        <v>44</v>
      </c>
      <c r="BO71" s="58">
        <v>15</v>
      </c>
      <c r="BP71" s="58"/>
      <c r="BQ71" s="70"/>
      <c r="BR71" s="69"/>
      <c r="BS71" s="57"/>
      <c r="BV71" s="67">
        <f t="shared" si="12"/>
        <v>0</v>
      </c>
      <c r="BW71" s="67">
        <f t="shared" si="13"/>
        <v>0</v>
      </c>
      <c r="BX71" s="67">
        <f t="shared" si="14"/>
        <v>0</v>
      </c>
      <c r="BY71" s="67">
        <f t="shared" si="15"/>
        <v>0</v>
      </c>
    </row>
    <row r="72" spans="1:77" x14ac:dyDescent="0.25">
      <c r="A72" s="47">
        <v>42098</v>
      </c>
      <c r="B72" s="48" t="str">
        <f t="shared" si="11"/>
        <v>15094</v>
      </c>
      <c r="C72" s="49" t="s">
        <v>47</v>
      </c>
      <c r="D72" s="49" t="s">
        <v>23</v>
      </c>
      <c r="E72" s="26">
        <v>10</v>
      </c>
      <c r="F72" s="26">
        <v>2</v>
      </c>
      <c r="G72" s="26" t="s">
        <v>27</v>
      </c>
      <c r="H72" s="26">
        <f t="shared" si="10"/>
        <v>1226</v>
      </c>
      <c r="I72" s="37">
        <v>1826</v>
      </c>
      <c r="J72" s="21" t="s">
        <v>44</v>
      </c>
      <c r="K72" s="19"/>
      <c r="L72" s="26">
        <v>0</v>
      </c>
      <c r="M72" s="26">
        <v>0</v>
      </c>
      <c r="N72" s="26">
        <v>0</v>
      </c>
      <c r="O72" s="26">
        <v>0</v>
      </c>
      <c r="P72" s="26">
        <v>0</v>
      </c>
      <c r="Q72" s="26">
        <v>0</v>
      </c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49"/>
      <c r="AD72" s="49"/>
      <c r="AE72" s="49"/>
      <c r="AF72" s="49"/>
      <c r="AG72" s="49"/>
      <c r="AH72" s="22">
        <v>0</v>
      </c>
      <c r="AI72" s="37"/>
      <c r="AJ72" s="26">
        <v>0</v>
      </c>
      <c r="AK72" s="26">
        <v>0</v>
      </c>
      <c r="AL72" s="26">
        <v>0</v>
      </c>
      <c r="AM72" s="26">
        <v>0</v>
      </c>
      <c r="AN72" s="26">
        <v>0</v>
      </c>
      <c r="AO72" s="26">
        <v>0</v>
      </c>
      <c r="AP72" s="26"/>
      <c r="AQ72" s="38"/>
      <c r="AR72" s="38"/>
      <c r="AS72" s="38"/>
      <c r="AT72" s="49"/>
      <c r="AU72" s="37"/>
      <c r="AV72" s="49"/>
      <c r="AW72" s="49"/>
      <c r="AX72" s="50"/>
      <c r="AY72" s="26"/>
      <c r="AZ72" s="50"/>
      <c r="BA72" s="50"/>
      <c r="BB72" s="50"/>
      <c r="BC72" s="50"/>
      <c r="BD72" s="50"/>
      <c r="BE72" s="51"/>
      <c r="BF72" s="37">
        <v>76.8</v>
      </c>
      <c r="BG72" s="26">
        <v>72.8</v>
      </c>
      <c r="BH72" s="26">
        <v>1021.9</v>
      </c>
      <c r="BI72" s="26">
        <v>1021.8</v>
      </c>
      <c r="BJ72" s="26">
        <v>1</v>
      </c>
      <c r="BK72" s="26">
        <v>1</v>
      </c>
      <c r="BL72" s="26">
        <v>10.5</v>
      </c>
      <c r="BM72" s="26">
        <v>1</v>
      </c>
      <c r="BN72" s="26" t="s">
        <v>44</v>
      </c>
      <c r="BO72" s="26">
        <v>15</v>
      </c>
      <c r="BP72" s="26"/>
      <c r="BQ72" s="32"/>
      <c r="BR72" s="27"/>
      <c r="BS72" s="49"/>
      <c r="BV72" s="43">
        <f t="shared" si="12"/>
        <v>0</v>
      </c>
      <c r="BW72" s="43">
        <f t="shared" si="13"/>
        <v>0</v>
      </c>
      <c r="BX72" s="43">
        <f t="shared" si="14"/>
        <v>0</v>
      </c>
      <c r="BY72" s="43">
        <f t="shared" si="15"/>
        <v>0</v>
      </c>
    </row>
    <row r="73" spans="1:77" x14ac:dyDescent="0.25">
      <c r="A73" s="47">
        <v>42098</v>
      </c>
      <c r="B73" s="48" t="str">
        <f t="shared" si="11"/>
        <v>15094</v>
      </c>
      <c r="C73" s="49" t="s">
        <v>47</v>
      </c>
      <c r="D73" s="49" t="s">
        <v>23</v>
      </c>
      <c r="E73" s="26">
        <v>10</v>
      </c>
      <c r="F73" s="26">
        <v>3</v>
      </c>
      <c r="G73" s="26" t="s">
        <v>27</v>
      </c>
      <c r="H73" s="26">
        <f t="shared" si="10"/>
        <v>1216</v>
      </c>
      <c r="I73" s="37">
        <v>1816</v>
      </c>
      <c r="J73" s="21" t="s">
        <v>44</v>
      </c>
      <c r="K73" s="19"/>
      <c r="L73" s="26">
        <v>0</v>
      </c>
      <c r="M73" s="26">
        <v>0</v>
      </c>
      <c r="N73" s="26">
        <v>0</v>
      </c>
      <c r="O73" s="26">
        <v>0</v>
      </c>
      <c r="P73" s="26">
        <v>0</v>
      </c>
      <c r="Q73" s="26">
        <v>0</v>
      </c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49"/>
      <c r="AD73" s="49"/>
      <c r="AE73" s="49"/>
      <c r="AF73" s="49"/>
      <c r="AG73" s="49"/>
      <c r="AH73" s="22">
        <v>0</v>
      </c>
      <c r="AI73" s="37"/>
      <c r="AJ73" s="26">
        <v>0</v>
      </c>
      <c r="AK73" s="26">
        <v>0</v>
      </c>
      <c r="AL73" s="26">
        <v>0</v>
      </c>
      <c r="AM73" s="26">
        <v>0</v>
      </c>
      <c r="AN73" s="26">
        <v>1</v>
      </c>
      <c r="AO73" s="26">
        <v>1</v>
      </c>
      <c r="AP73" s="26" t="s">
        <v>52</v>
      </c>
      <c r="AQ73" s="38" t="s">
        <v>52</v>
      </c>
      <c r="AR73" s="38" t="s">
        <v>52</v>
      </c>
      <c r="AS73" s="38"/>
      <c r="AT73" s="38" t="s">
        <v>68</v>
      </c>
      <c r="AU73" s="37" t="s">
        <v>19</v>
      </c>
      <c r="AV73" s="49">
        <v>140</v>
      </c>
      <c r="AW73" s="49"/>
      <c r="AX73" s="50" t="s">
        <v>69</v>
      </c>
      <c r="AY73" s="26" t="s">
        <v>47</v>
      </c>
      <c r="AZ73" s="50">
        <v>240</v>
      </c>
      <c r="BA73" s="50"/>
      <c r="BB73" s="50"/>
      <c r="BC73" s="50"/>
      <c r="BD73" s="50"/>
      <c r="BE73" s="51">
        <v>2</v>
      </c>
      <c r="BF73" s="37">
        <v>76.8</v>
      </c>
      <c r="BG73" s="26">
        <v>72.8</v>
      </c>
      <c r="BH73" s="26">
        <v>1021.9</v>
      </c>
      <c r="BI73" s="26">
        <v>1021.8</v>
      </c>
      <c r="BJ73" s="26">
        <v>1</v>
      </c>
      <c r="BK73" s="26">
        <v>1</v>
      </c>
      <c r="BL73" s="26">
        <v>10.7</v>
      </c>
      <c r="BM73" s="26">
        <v>1</v>
      </c>
      <c r="BN73" s="26" t="s">
        <v>44</v>
      </c>
      <c r="BO73" s="26">
        <v>15</v>
      </c>
      <c r="BP73" s="26"/>
      <c r="BQ73" s="32"/>
      <c r="BR73" s="27"/>
      <c r="BS73" s="49"/>
      <c r="BV73" s="43">
        <f t="shared" si="12"/>
        <v>0</v>
      </c>
      <c r="BW73" s="43">
        <f t="shared" si="13"/>
        <v>0</v>
      </c>
      <c r="BX73" s="43">
        <f t="shared" si="14"/>
        <v>0</v>
      </c>
      <c r="BY73" s="43">
        <f t="shared" si="15"/>
        <v>0</v>
      </c>
    </row>
    <row r="74" spans="1:77" x14ac:dyDescent="0.25">
      <c r="A74" s="47">
        <v>42098</v>
      </c>
      <c r="B74" s="48" t="str">
        <f t="shared" si="11"/>
        <v>15094</v>
      </c>
      <c r="C74" s="49" t="s">
        <v>47</v>
      </c>
      <c r="D74" s="49" t="s">
        <v>23</v>
      </c>
      <c r="E74" s="26">
        <v>10</v>
      </c>
      <c r="F74" s="26">
        <v>4</v>
      </c>
      <c r="G74" s="26" t="s">
        <v>27</v>
      </c>
      <c r="H74" s="26">
        <f t="shared" si="10"/>
        <v>1208</v>
      </c>
      <c r="I74" s="37">
        <v>1808</v>
      </c>
      <c r="J74" s="21" t="s">
        <v>44</v>
      </c>
      <c r="K74" s="19"/>
      <c r="L74" s="26">
        <v>0</v>
      </c>
      <c r="M74" s="26">
        <v>0</v>
      </c>
      <c r="N74" s="26">
        <v>0</v>
      </c>
      <c r="O74" s="26">
        <v>0</v>
      </c>
      <c r="P74" s="26">
        <v>0</v>
      </c>
      <c r="Q74" s="26">
        <v>0</v>
      </c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49"/>
      <c r="AD74" s="49"/>
      <c r="AE74" s="49"/>
      <c r="AF74" s="49"/>
      <c r="AG74" s="49"/>
      <c r="AH74" s="22">
        <v>0</v>
      </c>
      <c r="AI74" s="37"/>
      <c r="AJ74" s="26">
        <v>0</v>
      </c>
      <c r="AK74" s="26">
        <v>0</v>
      </c>
      <c r="AL74" s="26">
        <v>0</v>
      </c>
      <c r="AM74" s="26">
        <v>0</v>
      </c>
      <c r="AN74" s="26">
        <v>0</v>
      </c>
      <c r="AO74" s="26">
        <v>0</v>
      </c>
      <c r="AP74" s="26"/>
      <c r="AQ74" s="38"/>
      <c r="AR74" s="38"/>
      <c r="AS74" s="38"/>
      <c r="AT74" s="49"/>
      <c r="AU74" s="37"/>
      <c r="AV74" s="49"/>
      <c r="AW74" s="49"/>
      <c r="AX74" s="50"/>
      <c r="AY74" s="26"/>
      <c r="AZ74" s="50"/>
      <c r="BA74" s="50"/>
      <c r="BB74" s="50"/>
      <c r="BC74" s="50"/>
      <c r="BD74" s="50"/>
      <c r="BE74" s="51"/>
      <c r="BF74" s="37">
        <v>76.8</v>
      </c>
      <c r="BG74" s="26">
        <v>72.8</v>
      </c>
      <c r="BH74" s="26">
        <v>1021.9</v>
      </c>
      <c r="BI74" s="26">
        <v>1021.8</v>
      </c>
      <c r="BJ74" s="26">
        <v>1</v>
      </c>
      <c r="BK74" s="26">
        <v>1</v>
      </c>
      <c r="BL74" s="26">
        <v>9.8000000000000007</v>
      </c>
      <c r="BM74" s="26">
        <v>1</v>
      </c>
      <c r="BN74" s="26" t="s">
        <v>44</v>
      </c>
      <c r="BO74" s="26">
        <v>15</v>
      </c>
      <c r="BP74" s="26"/>
      <c r="BQ74" s="32"/>
      <c r="BR74" s="27"/>
      <c r="BS74" s="49"/>
      <c r="BT74" s="17"/>
      <c r="BV74" s="43">
        <f t="shared" si="12"/>
        <v>0</v>
      </c>
      <c r="BW74" s="43">
        <f t="shared" si="13"/>
        <v>0</v>
      </c>
      <c r="BX74" s="43">
        <f t="shared" si="14"/>
        <v>0</v>
      </c>
      <c r="BY74" s="43">
        <f t="shared" si="15"/>
        <v>0</v>
      </c>
    </row>
    <row r="75" spans="1:77" x14ac:dyDescent="0.25">
      <c r="A75" s="47">
        <v>42098</v>
      </c>
      <c r="B75" s="48" t="str">
        <f t="shared" si="11"/>
        <v>15094</v>
      </c>
      <c r="C75" s="49" t="s">
        <v>47</v>
      </c>
      <c r="D75" s="49" t="s">
        <v>23</v>
      </c>
      <c r="E75" s="26">
        <v>10</v>
      </c>
      <c r="F75" s="26">
        <v>5</v>
      </c>
      <c r="G75" s="26" t="s">
        <v>27</v>
      </c>
      <c r="H75" s="26">
        <f t="shared" si="10"/>
        <v>1200</v>
      </c>
      <c r="I75" s="37">
        <v>1800</v>
      </c>
      <c r="J75" s="21" t="s">
        <v>44</v>
      </c>
      <c r="K75" s="19"/>
      <c r="L75" s="26">
        <v>0</v>
      </c>
      <c r="M75" s="26">
        <v>0</v>
      </c>
      <c r="N75" s="26">
        <v>0</v>
      </c>
      <c r="O75" s="26">
        <v>0</v>
      </c>
      <c r="P75" s="26">
        <v>0</v>
      </c>
      <c r="Q75" s="26">
        <v>0</v>
      </c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49"/>
      <c r="AD75" s="49"/>
      <c r="AE75" s="49"/>
      <c r="AF75" s="49"/>
      <c r="AG75" s="49"/>
      <c r="AH75" s="22">
        <v>0</v>
      </c>
      <c r="AI75" s="37"/>
      <c r="AJ75" s="26">
        <v>0</v>
      </c>
      <c r="AK75" s="26">
        <v>0</v>
      </c>
      <c r="AL75" s="26">
        <v>0</v>
      </c>
      <c r="AM75" s="26">
        <v>0</v>
      </c>
      <c r="AN75" s="26">
        <v>0</v>
      </c>
      <c r="AO75" s="26">
        <v>0</v>
      </c>
      <c r="AP75" s="26"/>
      <c r="AQ75" s="38"/>
      <c r="AR75" s="38"/>
      <c r="AS75" s="38"/>
      <c r="AT75" s="49"/>
      <c r="AU75" s="37"/>
      <c r="AV75" s="49"/>
      <c r="AW75" s="49"/>
      <c r="AX75" s="50"/>
      <c r="AY75" s="26"/>
      <c r="AZ75" s="50"/>
      <c r="BA75" s="50"/>
      <c r="BB75" s="50"/>
      <c r="BC75" s="50"/>
      <c r="BD75" s="50"/>
      <c r="BE75" s="51"/>
      <c r="BF75" s="37">
        <v>76.8</v>
      </c>
      <c r="BG75" s="26">
        <v>72.8</v>
      </c>
      <c r="BH75" s="26">
        <v>1021.9</v>
      </c>
      <c r="BI75" s="26">
        <v>1021.8</v>
      </c>
      <c r="BJ75" s="26">
        <v>1</v>
      </c>
      <c r="BK75" s="26">
        <v>1</v>
      </c>
      <c r="BL75" s="26">
        <v>9</v>
      </c>
      <c r="BM75" s="26">
        <v>1</v>
      </c>
      <c r="BN75" s="26" t="s">
        <v>44</v>
      </c>
      <c r="BO75" s="26">
        <v>15</v>
      </c>
      <c r="BP75" s="26"/>
      <c r="BQ75" s="32"/>
      <c r="BR75" s="27"/>
      <c r="BS75" s="49"/>
      <c r="BV75" s="43">
        <f t="shared" si="12"/>
        <v>0</v>
      </c>
      <c r="BW75" s="43">
        <f t="shared" si="13"/>
        <v>0</v>
      </c>
      <c r="BX75" s="43">
        <f t="shared" si="14"/>
        <v>0</v>
      </c>
      <c r="BY75" s="43">
        <f t="shared" si="15"/>
        <v>0</v>
      </c>
    </row>
    <row r="76" spans="1:77" x14ac:dyDescent="0.25">
      <c r="A76" s="47">
        <v>42098</v>
      </c>
      <c r="B76" s="48" t="str">
        <f t="shared" si="11"/>
        <v>15094</v>
      </c>
      <c r="C76" s="49" t="s">
        <v>47</v>
      </c>
      <c r="D76" s="49" t="s">
        <v>23</v>
      </c>
      <c r="E76" s="26">
        <v>10</v>
      </c>
      <c r="F76" s="26">
        <v>6</v>
      </c>
      <c r="G76" s="26" t="s">
        <v>27</v>
      </c>
      <c r="H76" s="26">
        <f t="shared" si="10"/>
        <v>1152</v>
      </c>
      <c r="I76" s="37">
        <v>1752</v>
      </c>
      <c r="J76" s="21" t="s">
        <v>44</v>
      </c>
      <c r="K76" s="19"/>
      <c r="L76" s="26">
        <v>0</v>
      </c>
      <c r="M76" s="26">
        <v>0</v>
      </c>
      <c r="N76" s="26">
        <v>0</v>
      </c>
      <c r="O76" s="26">
        <v>0</v>
      </c>
      <c r="P76" s="26">
        <v>0</v>
      </c>
      <c r="Q76" s="26">
        <v>0</v>
      </c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49"/>
      <c r="AD76" s="49"/>
      <c r="AE76" s="49"/>
      <c r="AF76" s="49"/>
      <c r="AG76" s="49"/>
      <c r="AH76" s="22">
        <v>0</v>
      </c>
      <c r="AI76" s="37"/>
      <c r="AJ76" s="26">
        <v>0</v>
      </c>
      <c r="AK76" s="26">
        <v>0</v>
      </c>
      <c r="AL76" s="26">
        <v>0</v>
      </c>
      <c r="AM76" s="26">
        <v>0</v>
      </c>
      <c r="AN76" s="26">
        <v>1</v>
      </c>
      <c r="AO76" s="26">
        <v>0</v>
      </c>
      <c r="AP76" s="26" t="s">
        <v>52</v>
      </c>
      <c r="AQ76" s="38" t="s">
        <v>52</v>
      </c>
      <c r="AR76" s="38" t="s">
        <v>52</v>
      </c>
      <c r="AS76" s="38"/>
      <c r="AT76" s="49" t="s">
        <v>68</v>
      </c>
      <c r="AU76" s="37" t="s">
        <v>19</v>
      </c>
      <c r="AV76" s="49">
        <v>330</v>
      </c>
      <c r="AW76" s="49"/>
      <c r="AX76" s="50"/>
      <c r="AY76" s="26"/>
      <c r="AZ76" s="50"/>
      <c r="BA76" s="50"/>
      <c r="BB76" s="50"/>
      <c r="BC76" s="50"/>
      <c r="BD76" s="50"/>
      <c r="BE76" s="51">
        <v>1</v>
      </c>
      <c r="BF76" s="37">
        <v>76.8</v>
      </c>
      <c r="BG76" s="26">
        <v>72.8</v>
      </c>
      <c r="BH76" s="26">
        <v>1021.9</v>
      </c>
      <c r="BI76" s="26">
        <v>1021.8</v>
      </c>
      <c r="BJ76" s="26">
        <v>1</v>
      </c>
      <c r="BK76" s="26">
        <v>1</v>
      </c>
      <c r="BL76" s="26">
        <v>8.1999999999999993</v>
      </c>
      <c r="BM76" s="26">
        <v>1</v>
      </c>
      <c r="BN76" s="26" t="s">
        <v>44</v>
      </c>
      <c r="BO76" s="26">
        <v>15</v>
      </c>
      <c r="BP76" s="26"/>
      <c r="BQ76" s="32"/>
      <c r="BR76" s="27"/>
      <c r="BS76" s="49"/>
      <c r="BV76" s="43">
        <f t="shared" si="12"/>
        <v>0</v>
      </c>
      <c r="BW76" s="43">
        <f t="shared" si="13"/>
        <v>0</v>
      </c>
      <c r="BX76" s="43">
        <f t="shared" si="14"/>
        <v>0</v>
      </c>
      <c r="BY76" s="43">
        <f t="shared" si="15"/>
        <v>0</v>
      </c>
    </row>
    <row r="77" spans="1:77" x14ac:dyDescent="0.25">
      <c r="A77" s="47">
        <v>42098</v>
      </c>
      <c r="B77" s="48" t="str">
        <f t="shared" si="11"/>
        <v>15094</v>
      </c>
      <c r="C77" s="49" t="s">
        <v>47</v>
      </c>
      <c r="D77" s="49" t="s">
        <v>23</v>
      </c>
      <c r="E77" s="26">
        <v>10</v>
      </c>
      <c r="F77" s="26">
        <v>7</v>
      </c>
      <c r="G77" s="26" t="s">
        <v>27</v>
      </c>
      <c r="H77" s="26">
        <f t="shared" si="10"/>
        <v>1140</v>
      </c>
      <c r="I77" s="37">
        <v>1740</v>
      </c>
      <c r="J77" s="21" t="s">
        <v>44</v>
      </c>
      <c r="K77" s="19"/>
      <c r="L77" s="26">
        <v>0</v>
      </c>
      <c r="M77" s="26">
        <v>0</v>
      </c>
      <c r="N77" s="26">
        <v>0</v>
      </c>
      <c r="O77" s="26">
        <v>0</v>
      </c>
      <c r="P77" s="26">
        <v>0</v>
      </c>
      <c r="Q77" s="26">
        <v>0</v>
      </c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49"/>
      <c r="AD77" s="49"/>
      <c r="AE77" s="49"/>
      <c r="AF77" s="49"/>
      <c r="AG77" s="49"/>
      <c r="AH77" s="22">
        <v>0</v>
      </c>
      <c r="AI77" s="37"/>
      <c r="AJ77" s="26">
        <v>0</v>
      </c>
      <c r="AK77" s="26">
        <v>0</v>
      </c>
      <c r="AL77" s="26">
        <v>0</v>
      </c>
      <c r="AM77" s="26">
        <v>0</v>
      </c>
      <c r="AN77" s="26">
        <v>0</v>
      </c>
      <c r="AO77" s="26">
        <v>1</v>
      </c>
      <c r="AP77" s="26" t="s">
        <v>52</v>
      </c>
      <c r="AQ77" s="38" t="s">
        <v>52</v>
      </c>
      <c r="AR77" s="38" t="s">
        <v>52</v>
      </c>
      <c r="AS77" s="38"/>
      <c r="AT77" s="38" t="s">
        <v>68</v>
      </c>
      <c r="AU77" s="37" t="s">
        <v>55</v>
      </c>
      <c r="AV77" s="49">
        <v>21</v>
      </c>
      <c r="AW77" s="49"/>
      <c r="AX77" s="50"/>
      <c r="AY77" s="26"/>
      <c r="AZ77" s="50"/>
      <c r="BA77" s="50"/>
      <c r="BB77" s="50"/>
      <c r="BC77" s="50"/>
      <c r="BD77" s="50"/>
      <c r="BE77" s="51">
        <v>1</v>
      </c>
      <c r="BF77" s="37">
        <v>76.8</v>
      </c>
      <c r="BG77" s="26">
        <v>72.8</v>
      </c>
      <c r="BH77" s="26">
        <v>1021.9</v>
      </c>
      <c r="BI77" s="26">
        <v>1021.8</v>
      </c>
      <c r="BJ77" s="26">
        <v>1</v>
      </c>
      <c r="BK77" s="26">
        <v>0</v>
      </c>
      <c r="BL77" s="26">
        <v>6.4</v>
      </c>
      <c r="BM77" s="26">
        <v>1</v>
      </c>
      <c r="BN77" s="26" t="s">
        <v>44</v>
      </c>
      <c r="BO77" s="26">
        <v>15</v>
      </c>
      <c r="BP77" s="26"/>
      <c r="BQ77" s="32"/>
      <c r="BR77" s="27"/>
      <c r="BS77" s="49"/>
      <c r="BV77" s="43">
        <f t="shared" si="12"/>
        <v>0</v>
      </c>
      <c r="BW77" s="43">
        <f t="shared" si="13"/>
        <v>0</v>
      </c>
      <c r="BX77" s="43">
        <f t="shared" si="14"/>
        <v>0</v>
      </c>
      <c r="BY77" s="43">
        <f t="shared" si="15"/>
        <v>0</v>
      </c>
    </row>
    <row r="78" spans="1:77" s="71" customFormat="1" x14ac:dyDescent="0.25">
      <c r="A78" s="55">
        <v>42099</v>
      </c>
      <c r="B78" s="56" t="str">
        <f t="shared" si="11"/>
        <v>15095</v>
      </c>
      <c r="C78" s="57" t="s">
        <v>47</v>
      </c>
      <c r="D78" s="57" t="s">
        <v>23</v>
      </c>
      <c r="E78" s="58">
        <v>11</v>
      </c>
      <c r="F78" s="58">
        <v>1</v>
      </c>
      <c r="G78" s="58" t="s">
        <v>27</v>
      </c>
      <c r="H78" s="58">
        <f t="shared" si="10"/>
        <v>1149</v>
      </c>
      <c r="I78" s="59">
        <v>1749</v>
      </c>
      <c r="J78" s="60" t="s">
        <v>30</v>
      </c>
      <c r="K78" s="59"/>
      <c r="L78" s="58">
        <v>0</v>
      </c>
      <c r="M78" s="58">
        <v>0</v>
      </c>
      <c r="N78" s="58">
        <v>0</v>
      </c>
      <c r="O78" s="58">
        <v>0</v>
      </c>
      <c r="P78" s="58">
        <v>0</v>
      </c>
      <c r="Q78" s="58">
        <v>0</v>
      </c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7"/>
      <c r="AD78" s="57"/>
      <c r="AE78" s="57"/>
      <c r="AF78" s="57"/>
      <c r="AG78" s="57"/>
      <c r="AH78" s="61">
        <v>0</v>
      </c>
      <c r="AI78" s="59"/>
      <c r="AJ78" s="58">
        <v>0</v>
      </c>
      <c r="AK78" s="58">
        <v>0</v>
      </c>
      <c r="AL78" s="58">
        <v>1</v>
      </c>
      <c r="AM78" s="58">
        <v>0</v>
      </c>
      <c r="AN78" s="58">
        <v>1</v>
      </c>
      <c r="AO78" s="58">
        <v>1</v>
      </c>
      <c r="AP78" s="58" t="s">
        <v>52</v>
      </c>
      <c r="AQ78" s="57" t="s">
        <v>52</v>
      </c>
      <c r="AR78" s="57" t="s">
        <v>52</v>
      </c>
      <c r="AS78" s="57"/>
      <c r="AT78" s="57" t="s">
        <v>24</v>
      </c>
      <c r="AU78" s="59" t="s">
        <v>19</v>
      </c>
      <c r="AV78" s="57">
        <v>110</v>
      </c>
      <c r="AW78" s="57"/>
      <c r="AX78" s="62"/>
      <c r="AY78" s="58"/>
      <c r="AZ78" s="62"/>
      <c r="BA78" s="62"/>
      <c r="BB78" s="62"/>
      <c r="BC78" s="62"/>
      <c r="BD78" s="62"/>
      <c r="BE78" s="63"/>
      <c r="BF78" s="59">
        <v>73.3</v>
      </c>
      <c r="BG78" s="58">
        <v>77.900000000000006</v>
      </c>
      <c r="BH78" s="58">
        <v>1015.9</v>
      </c>
      <c r="BI78" s="58">
        <v>1015.6</v>
      </c>
      <c r="BJ78" s="58">
        <v>0</v>
      </c>
      <c r="BK78" s="58">
        <v>1</v>
      </c>
      <c r="BL78" s="58">
        <v>7</v>
      </c>
      <c r="BM78" s="58">
        <v>2</v>
      </c>
      <c r="BN78" s="58" t="s">
        <v>44</v>
      </c>
      <c r="BO78" s="58">
        <v>14</v>
      </c>
      <c r="BP78" s="58"/>
      <c r="BQ78" s="70"/>
      <c r="BR78" s="69"/>
      <c r="BS78" s="57"/>
      <c r="BV78" s="67">
        <f t="shared" si="12"/>
        <v>0</v>
      </c>
      <c r="BW78" s="67">
        <f t="shared" si="13"/>
        <v>0</v>
      </c>
      <c r="BX78" s="67">
        <f t="shared" si="14"/>
        <v>0</v>
      </c>
      <c r="BY78" s="67">
        <f t="shared" si="15"/>
        <v>0</v>
      </c>
    </row>
    <row r="79" spans="1:77" x14ac:dyDescent="0.25">
      <c r="A79" s="47">
        <v>42099</v>
      </c>
      <c r="B79" s="48" t="str">
        <f t="shared" si="11"/>
        <v>15095</v>
      </c>
      <c r="C79" s="49" t="s">
        <v>47</v>
      </c>
      <c r="D79" s="49" t="s">
        <v>23</v>
      </c>
      <c r="E79" s="26">
        <v>11</v>
      </c>
      <c r="F79" s="26">
        <v>2</v>
      </c>
      <c r="G79" s="26" t="s">
        <v>27</v>
      </c>
      <c r="H79" s="26">
        <f t="shared" si="10"/>
        <v>1201</v>
      </c>
      <c r="I79" s="37">
        <v>1801</v>
      </c>
      <c r="J79" s="21" t="s">
        <v>30</v>
      </c>
      <c r="K79" s="19"/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9"/>
      <c r="AD79" s="49"/>
      <c r="AE79" s="49"/>
      <c r="AF79" s="49"/>
      <c r="AG79" s="49"/>
      <c r="AH79" s="22">
        <v>0</v>
      </c>
      <c r="AI79" s="37"/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40"/>
      <c r="AQ79" s="38"/>
      <c r="AR79" s="38"/>
      <c r="AS79" s="38"/>
      <c r="AT79" s="49"/>
      <c r="AU79" s="37"/>
      <c r="AV79" s="49"/>
      <c r="AW79" s="49"/>
      <c r="AX79" s="50"/>
      <c r="AY79" s="26"/>
      <c r="AZ79" s="50"/>
      <c r="BA79" s="50"/>
      <c r="BB79" s="50"/>
      <c r="BC79" s="50"/>
      <c r="BD79" s="50"/>
      <c r="BE79" s="51"/>
      <c r="BF79" s="37">
        <v>73.3</v>
      </c>
      <c r="BG79" s="26">
        <v>77.900000000000006</v>
      </c>
      <c r="BH79" s="26">
        <v>1015.9</v>
      </c>
      <c r="BI79" s="26">
        <v>1015.6</v>
      </c>
      <c r="BJ79" s="26">
        <v>0</v>
      </c>
      <c r="BK79" s="26">
        <v>2</v>
      </c>
      <c r="BL79" s="26">
        <v>1.8</v>
      </c>
      <c r="BM79" s="26">
        <v>2</v>
      </c>
      <c r="BN79" s="26" t="s">
        <v>44</v>
      </c>
      <c r="BO79" s="26">
        <v>14</v>
      </c>
      <c r="BP79" s="26"/>
      <c r="BQ79" s="32"/>
      <c r="BR79" s="27"/>
      <c r="BS79" s="49"/>
      <c r="BV79" s="43">
        <f t="shared" si="12"/>
        <v>0</v>
      </c>
      <c r="BW79" s="43">
        <f t="shared" si="13"/>
        <v>0</v>
      </c>
      <c r="BX79" s="43">
        <f t="shared" si="14"/>
        <v>0</v>
      </c>
      <c r="BY79" s="43">
        <f t="shared" si="15"/>
        <v>0</v>
      </c>
    </row>
    <row r="80" spans="1:77" x14ac:dyDescent="0.25">
      <c r="A80" s="47">
        <v>42099</v>
      </c>
      <c r="B80" s="48" t="str">
        <f t="shared" si="11"/>
        <v>15095</v>
      </c>
      <c r="C80" s="49" t="s">
        <v>47</v>
      </c>
      <c r="D80" s="49" t="s">
        <v>23</v>
      </c>
      <c r="E80" s="26">
        <v>11</v>
      </c>
      <c r="F80" s="26">
        <v>3</v>
      </c>
      <c r="G80" s="26" t="s">
        <v>27</v>
      </c>
      <c r="H80" s="26">
        <f t="shared" si="10"/>
        <v>1213</v>
      </c>
      <c r="I80" s="37">
        <v>1813</v>
      </c>
      <c r="J80" s="21" t="s">
        <v>30</v>
      </c>
      <c r="K80" s="19"/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9"/>
      <c r="AD80" s="49"/>
      <c r="AE80" s="49"/>
      <c r="AF80" s="49"/>
      <c r="AG80" s="49"/>
      <c r="AH80" s="22">
        <v>0</v>
      </c>
      <c r="AI80" s="37"/>
      <c r="AJ80" s="26">
        <v>0</v>
      </c>
      <c r="AK80" s="26">
        <v>0</v>
      </c>
      <c r="AL80" s="26">
        <v>0</v>
      </c>
      <c r="AM80" s="26">
        <v>0</v>
      </c>
      <c r="AN80" s="26">
        <v>0</v>
      </c>
      <c r="AO80" s="26">
        <v>0</v>
      </c>
      <c r="AP80" s="40"/>
      <c r="AQ80" s="38"/>
      <c r="AR80" s="38"/>
      <c r="AS80" s="38"/>
      <c r="AT80" s="49"/>
      <c r="AU80" s="37"/>
      <c r="AV80" s="49"/>
      <c r="AW80" s="49"/>
      <c r="AX80" s="50"/>
      <c r="AY80" s="26"/>
      <c r="AZ80" s="50"/>
      <c r="BA80" s="50"/>
      <c r="BB80" s="50"/>
      <c r="BC80" s="50"/>
      <c r="BD80" s="50"/>
      <c r="BE80" s="51"/>
      <c r="BF80" s="37">
        <v>73.3</v>
      </c>
      <c r="BG80" s="26">
        <v>77.900000000000006</v>
      </c>
      <c r="BH80" s="26">
        <v>1015.9</v>
      </c>
      <c r="BI80" s="26">
        <v>1015.6</v>
      </c>
      <c r="BJ80" s="26">
        <v>0</v>
      </c>
      <c r="BK80" s="26">
        <v>3</v>
      </c>
      <c r="BL80" s="26">
        <v>6</v>
      </c>
      <c r="BM80" s="26">
        <v>2</v>
      </c>
      <c r="BN80" s="26" t="s">
        <v>44</v>
      </c>
      <c r="BO80" s="26">
        <v>14</v>
      </c>
      <c r="BP80" s="26"/>
      <c r="BQ80" s="32"/>
      <c r="BR80" s="27"/>
      <c r="BS80" s="49"/>
      <c r="BV80" s="43">
        <f t="shared" si="12"/>
        <v>0</v>
      </c>
      <c r="BW80" s="43">
        <f t="shared" si="13"/>
        <v>0</v>
      </c>
      <c r="BX80" s="43">
        <f t="shared" si="14"/>
        <v>0</v>
      </c>
      <c r="BY80" s="43">
        <f t="shared" si="15"/>
        <v>0</v>
      </c>
    </row>
    <row r="81" spans="1:77" x14ac:dyDescent="0.25">
      <c r="A81" s="47">
        <v>42099</v>
      </c>
      <c r="B81" s="48" t="str">
        <f t="shared" si="11"/>
        <v>15095</v>
      </c>
      <c r="C81" s="49" t="s">
        <v>47</v>
      </c>
      <c r="D81" s="49" t="s">
        <v>23</v>
      </c>
      <c r="E81" s="26">
        <v>11</v>
      </c>
      <c r="F81" s="26">
        <v>4</v>
      </c>
      <c r="G81" s="26" t="s">
        <v>27</v>
      </c>
      <c r="H81" s="26">
        <f t="shared" si="10"/>
        <v>1227</v>
      </c>
      <c r="I81" s="37">
        <v>1827</v>
      </c>
      <c r="J81" s="21" t="s">
        <v>30</v>
      </c>
      <c r="K81" s="19"/>
      <c r="L81" s="26">
        <v>0</v>
      </c>
      <c r="M81" s="26">
        <v>0</v>
      </c>
      <c r="N81" s="26">
        <v>0</v>
      </c>
      <c r="O81" s="26">
        <v>0</v>
      </c>
      <c r="P81" s="26">
        <v>0</v>
      </c>
      <c r="Q81" s="26">
        <v>0</v>
      </c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49"/>
      <c r="AD81" s="49"/>
      <c r="AE81" s="49"/>
      <c r="AF81" s="49"/>
      <c r="AG81" s="49"/>
      <c r="AH81" s="22">
        <v>0</v>
      </c>
      <c r="AI81" s="37"/>
      <c r="AJ81" s="26">
        <v>0</v>
      </c>
      <c r="AK81" s="26">
        <v>0</v>
      </c>
      <c r="AL81" s="26">
        <v>0</v>
      </c>
      <c r="AM81" s="26">
        <v>0</v>
      </c>
      <c r="AN81" s="26">
        <v>0</v>
      </c>
      <c r="AO81" s="26">
        <v>0</v>
      </c>
      <c r="AP81" s="26"/>
      <c r="AQ81" s="38"/>
      <c r="AR81" s="38"/>
      <c r="AS81" s="38"/>
      <c r="AT81" s="49"/>
      <c r="AU81" s="37"/>
      <c r="AV81" s="49"/>
      <c r="AW81" s="49"/>
      <c r="AX81" s="50"/>
      <c r="AY81" s="26"/>
      <c r="AZ81" s="50"/>
      <c r="BA81" s="50"/>
      <c r="BB81" s="50"/>
      <c r="BC81" s="50"/>
      <c r="BD81" s="50"/>
      <c r="BE81" s="51"/>
      <c r="BF81" s="37">
        <v>73.3</v>
      </c>
      <c r="BG81" s="26">
        <v>77.900000000000006</v>
      </c>
      <c r="BH81" s="26">
        <v>1015.9</v>
      </c>
      <c r="BI81" s="26">
        <v>1015.6</v>
      </c>
      <c r="BJ81" s="26">
        <v>0</v>
      </c>
      <c r="BK81" s="26">
        <v>1</v>
      </c>
      <c r="BL81" s="37">
        <v>8.1999999999999993</v>
      </c>
      <c r="BM81" s="26">
        <v>2</v>
      </c>
      <c r="BN81" s="26" t="s">
        <v>44</v>
      </c>
      <c r="BO81" s="26">
        <v>14</v>
      </c>
      <c r="BP81" s="26"/>
      <c r="BQ81" s="32"/>
      <c r="BR81" s="27"/>
      <c r="BS81" s="49"/>
      <c r="BT81" s="17"/>
      <c r="BV81" s="43">
        <f t="shared" si="12"/>
        <v>0</v>
      </c>
      <c r="BW81" s="43">
        <f t="shared" si="13"/>
        <v>0</v>
      </c>
      <c r="BX81" s="43">
        <f t="shared" si="14"/>
        <v>0</v>
      </c>
      <c r="BY81" s="43">
        <f t="shared" si="15"/>
        <v>0</v>
      </c>
    </row>
    <row r="82" spans="1:77" x14ac:dyDescent="0.25">
      <c r="A82" s="47">
        <v>42099</v>
      </c>
      <c r="B82" s="48" t="str">
        <f t="shared" si="11"/>
        <v>15095</v>
      </c>
      <c r="C82" s="49" t="s">
        <v>47</v>
      </c>
      <c r="D82" s="49" t="s">
        <v>23</v>
      </c>
      <c r="E82" s="26">
        <v>11</v>
      </c>
      <c r="F82" s="26">
        <v>5</v>
      </c>
      <c r="G82" s="26" t="s">
        <v>27</v>
      </c>
      <c r="H82" s="26">
        <f t="shared" si="10"/>
        <v>1238</v>
      </c>
      <c r="I82" s="37">
        <v>1838</v>
      </c>
      <c r="J82" s="21" t="s">
        <v>30</v>
      </c>
      <c r="K82" s="19"/>
      <c r="L82" s="26">
        <v>0</v>
      </c>
      <c r="M82" s="26">
        <v>0</v>
      </c>
      <c r="N82" s="26">
        <v>0</v>
      </c>
      <c r="O82" s="26">
        <v>0</v>
      </c>
      <c r="P82" s="26">
        <v>0</v>
      </c>
      <c r="Q82" s="26">
        <v>0</v>
      </c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49"/>
      <c r="AD82" s="49"/>
      <c r="AE82" s="49"/>
      <c r="AF82" s="49"/>
      <c r="AG82" s="49"/>
      <c r="AH82" s="22">
        <v>0</v>
      </c>
      <c r="AI82" s="37"/>
      <c r="AJ82" s="26">
        <v>1</v>
      </c>
      <c r="AK82" s="26">
        <v>0</v>
      </c>
      <c r="AL82" s="26">
        <v>0</v>
      </c>
      <c r="AM82" s="26">
        <v>1</v>
      </c>
      <c r="AN82" s="26">
        <v>1</v>
      </c>
      <c r="AO82" s="26">
        <v>1</v>
      </c>
      <c r="AP82" s="26" t="s">
        <v>52</v>
      </c>
      <c r="AQ82" s="38" t="s">
        <v>52</v>
      </c>
      <c r="AR82" s="38" t="s">
        <v>52</v>
      </c>
      <c r="AS82" s="38"/>
      <c r="AT82" s="38" t="s">
        <v>24</v>
      </c>
      <c r="AU82" s="37" t="s">
        <v>55</v>
      </c>
      <c r="AV82" s="49">
        <v>190</v>
      </c>
      <c r="AW82" s="49"/>
      <c r="AX82" s="50" t="s">
        <v>24</v>
      </c>
      <c r="AY82" s="26" t="s">
        <v>55</v>
      </c>
      <c r="AZ82" s="50">
        <v>190</v>
      </c>
      <c r="BA82" s="50"/>
      <c r="BB82" s="50" t="s">
        <v>24</v>
      </c>
      <c r="BC82" s="50" t="s">
        <v>55</v>
      </c>
      <c r="BD82" s="50">
        <v>130</v>
      </c>
      <c r="BE82" s="51">
        <v>3</v>
      </c>
      <c r="BF82" s="37">
        <v>73.3</v>
      </c>
      <c r="BG82" s="26">
        <v>77.900000000000006</v>
      </c>
      <c r="BH82" s="26">
        <v>1015.9</v>
      </c>
      <c r="BI82" s="26">
        <v>1015.6</v>
      </c>
      <c r="BJ82" s="26">
        <v>0</v>
      </c>
      <c r="BK82" s="26">
        <v>1</v>
      </c>
      <c r="BL82" s="37">
        <v>6.2</v>
      </c>
      <c r="BM82" s="26">
        <v>1</v>
      </c>
      <c r="BN82" s="26" t="s">
        <v>44</v>
      </c>
      <c r="BO82" s="26">
        <v>14</v>
      </c>
      <c r="BP82" s="26"/>
      <c r="BQ82" s="32"/>
      <c r="BR82" s="27"/>
      <c r="BS82" s="49"/>
      <c r="BV82" s="43">
        <f t="shared" si="12"/>
        <v>0</v>
      </c>
      <c r="BW82" s="43">
        <f t="shared" si="13"/>
        <v>0</v>
      </c>
      <c r="BX82" s="43">
        <f t="shared" si="14"/>
        <v>0</v>
      </c>
      <c r="BY82" s="43">
        <f t="shared" si="15"/>
        <v>0</v>
      </c>
    </row>
    <row r="83" spans="1:77" x14ac:dyDescent="0.25">
      <c r="A83" s="47">
        <v>42099</v>
      </c>
      <c r="B83" s="48" t="str">
        <f t="shared" si="11"/>
        <v>15095</v>
      </c>
      <c r="C83" s="49" t="s">
        <v>47</v>
      </c>
      <c r="D83" s="49" t="s">
        <v>23</v>
      </c>
      <c r="E83" s="26">
        <v>11</v>
      </c>
      <c r="F83" s="26">
        <v>6</v>
      </c>
      <c r="G83" s="26" t="s">
        <v>27</v>
      </c>
      <c r="H83" s="26">
        <f t="shared" si="10"/>
        <v>1247</v>
      </c>
      <c r="I83" s="37">
        <v>1847</v>
      </c>
      <c r="J83" s="21" t="s">
        <v>30</v>
      </c>
      <c r="K83" s="19"/>
      <c r="L83" s="26">
        <v>0</v>
      </c>
      <c r="M83" s="26">
        <v>0</v>
      </c>
      <c r="N83" s="26">
        <v>0</v>
      </c>
      <c r="O83" s="26">
        <v>0</v>
      </c>
      <c r="P83" s="26">
        <v>0</v>
      </c>
      <c r="Q83" s="26">
        <v>0</v>
      </c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49"/>
      <c r="AD83" s="49"/>
      <c r="AE83" s="49"/>
      <c r="AF83" s="49"/>
      <c r="AG83" s="49"/>
      <c r="AH83" s="22">
        <v>0</v>
      </c>
      <c r="AI83" s="37"/>
      <c r="AJ83" s="26">
        <v>0</v>
      </c>
      <c r="AK83" s="26">
        <v>0</v>
      </c>
      <c r="AL83" s="26">
        <v>0</v>
      </c>
      <c r="AM83" s="26">
        <v>0</v>
      </c>
      <c r="AN83" s="26">
        <v>0</v>
      </c>
      <c r="AO83" s="26">
        <v>0</v>
      </c>
      <c r="AP83" s="26"/>
      <c r="AQ83" s="38"/>
      <c r="AR83" s="38"/>
      <c r="AS83" s="38"/>
      <c r="AT83" s="49"/>
      <c r="AU83" s="37"/>
      <c r="AV83" s="49"/>
      <c r="AW83" s="49"/>
      <c r="AX83" s="50"/>
      <c r="AY83" s="26"/>
      <c r="AZ83" s="50"/>
      <c r="BA83" s="50"/>
      <c r="BB83" s="50"/>
      <c r="BC83" s="50"/>
      <c r="BD83" s="50"/>
      <c r="BE83" s="51"/>
      <c r="BF83" s="37">
        <v>73.3</v>
      </c>
      <c r="BG83" s="26">
        <v>77.900000000000006</v>
      </c>
      <c r="BH83" s="26">
        <v>1015.9</v>
      </c>
      <c r="BI83" s="26">
        <v>1015.6</v>
      </c>
      <c r="BJ83" s="26">
        <v>0</v>
      </c>
      <c r="BK83" s="26">
        <v>1</v>
      </c>
      <c r="BL83" s="37">
        <v>7.3</v>
      </c>
      <c r="BM83" s="26">
        <v>1</v>
      </c>
      <c r="BN83" s="26" t="s">
        <v>44</v>
      </c>
      <c r="BO83" s="26">
        <v>14</v>
      </c>
      <c r="BP83" s="26"/>
      <c r="BQ83" s="32"/>
      <c r="BR83" s="27"/>
      <c r="BS83" s="49"/>
      <c r="BV83" s="43">
        <f t="shared" si="12"/>
        <v>0</v>
      </c>
      <c r="BW83" s="43">
        <f t="shared" si="13"/>
        <v>0</v>
      </c>
      <c r="BX83" s="43">
        <f t="shared" si="14"/>
        <v>0</v>
      </c>
      <c r="BY83" s="43">
        <f t="shared" si="15"/>
        <v>0</v>
      </c>
    </row>
    <row r="84" spans="1:77" x14ac:dyDescent="0.25">
      <c r="A84" s="47">
        <v>42099</v>
      </c>
      <c r="B84" s="48" t="str">
        <f t="shared" si="11"/>
        <v>15095</v>
      </c>
      <c r="C84" s="49" t="s">
        <v>47</v>
      </c>
      <c r="D84" s="49" t="s">
        <v>23</v>
      </c>
      <c r="E84" s="26">
        <v>11</v>
      </c>
      <c r="F84" s="26">
        <v>7</v>
      </c>
      <c r="G84" s="26" t="s">
        <v>27</v>
      </c>
      <c r="H84" s="26">
        <f t="shared" si="10"/>
        <v>1257</v>
      </c>
      <c r="I84" s="37">
        <v>1857</v>
      </c>
      <c r="J84" s="21" t="s">
        <v>30</v>
      </c>
      <c r="K84" s="19"/>
      <c r="L84" s="26">
        <v>0</v>
      </c>
      <c r="M84" s="26">
        <v>0</v>
      </c>
      <c r="N84" s="26">
        <v>0</v>
      </c>
      <c r="O84" s="26">
        <v>0</v>
      </c>
      <c r="P84" s="26">
        <v>0</v>
      </c>
      <c r="Q84" s="26">
        <v>0</v>
      </c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49"/>
      <c r="AD84" s="49"/>
      <c r="AE84" s="49"/>
      <c r="AF84" s="49"/>
      <c r="AG84" s="49"/>
      <c r="AH84" s="22">
        <v>0</v>
      </c>
      <c r="AI84" s="37"/>
      <c r="AJ84" s="26">
        <v>0</v>
      </c>
      <c r="AK84" s="26">
        <v>0</v>
      </c>
      <c r="AL84" s="26">
        <v>0</v>
      </c>
      <c r="AM84" s="26">
        <v>0</v>
      </c>
      <c r="AN84" s="26">
        <v>0</v>
      </c>
      <c r="AO84" s="26">
        <v>0</v>
      </c>
      <c r="AP84" s="26"/>
      <c r="AQ84" s="38"/>
      <c r="AR84" s="38"/>
      <c r="AS84" s="38"/>
      <c r="AT84" s="49"/>
      <c r="AU84" s="37"/>
      <c r="AV84" s="49"/>
      <c r="AW84" s="49"/>
      <c r="AX84" s="50"/>
      <c r="AY84" s="26"/>
      <c r="AZ84" s="50"/>
      <c r="BA84" s="50"/>
      <c r="BB84" s="50"/>
      <c r="BC84" s="50"/>
      <c r="BD84" s="50"/>
      <c r="BE84" s="51"/>
      <c r="BF84" s="37">
        <v>73.3</v>
      </c>
      <c r="BG84" s="26">
        <v>77.900000000000006</v>
      </c>
      <c r="BH84" s="26">
        <v>1015.9</v>
      </c>
      <c r="BI84" s="26">
        <v>1015.6</v>
      </c>
      <c r="BJ84" s="26">
        <v>0</v>
      </c>
      <c r="BK84" s="26">
        <v>2</v>
      </c>
      <c r="BL84" s="37">
        <v>6.5</v>
      </c>
      <c r="BM84" s="26">
        <v>1</v>
      </c>
      <c r="BN84" s="26" t="s">
        <v>44</v>
      </c>
      <c r="BO84" s="26">
        <v>14</v>
      </c>
      <c r="BP84" s="26"/>
      <c r="BQ84" s="32"/>
      <c r="BR84" s="27"/>
      <c r="BS84" s="49"/>
      <c r="BV84" s="43">
        <f t="shared" si="12"/>
        <v>0</v>
      </c>
      <c r="BW84" s="43">
        <f t="shared" si="13"/>
        <v>0</v>
      </c>
      <c r="BX84" s="43">
        <f t="shared" si="14"/>
        <v>0</v>
      </c>
      <c r="BY84" s="43">
        <f t="shared" si="15"/>
        <v>0</v>
      </c>
    </row>
    <row r="85" spans="1:77" s="71" customFormat="1" x14ac:dyDescent="0.25">
      <c r="A85" s="55">
        <v>42099</v>
      </c>
      <c r="B85" s="56" t="str">
        <f t="shared" si="11"/>
        <v>15095</v>
      </c>
      <c r="C85" s="57" t="s">
        <v>47</v>
      </c>
      <c r="D85" s="57" t="s">
        <v>21</v>
      </c>
      <c r="E85" s="58">
        <v>12</v>
      </c>
      <c r="F85" s="58">
        <v>1</v>
      </c>
      <c r="G85" s="58" t="s">
        <v>27</v>
      </c>
      <c r="H85" s="58">
        <f t="shared" si="10"/>
        <v>1154</v>
      </c>
      <c r="I85" s="59">
        <v>1754</v>
      </c>
      <c r="J85" s="60" t="s">
        <v>30</v>
      </c>
      <c r="K85" s="59"/>
      <c r="L85" s="58">
        <v>0</v>
      </c>
      <c r="M85" s="58">
        <v>0</v>
      </c>
      <c r="N85" s="58">
        <v>0</v>
      </c>
      <c r="O85" s="58">
        <v>0</v>
      </c>
      <c r="P85" s="58">
        <v>0</v>
      </c>
      <c r="Q85" s="58">
        <v>0</v>
      </c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7"/>
      <c r="AD85" s="57"/>
      <c r="AE85" s="57"/>
      <c r="AF85" s="57"/>
      <c r="AG85" s="57"/>
      <c r="AH85" s="61">
        <v>0</v>
      </c>
      <c r="AI85" s="59"/>
      <c r="AJ85" s="58">
        <v>0</v>
      </c>
      <c r="AK85" s="58">
        <v>0</v>
      </c>
      <c r="AL85" s="58">
        <v>0</v>
      </c>
      <c r="AM85" s="58">
        <v>0</v>
      </c>
      <c r="AN85" s="58">
        <v>0</v>
      </c>
      <c r="AO85" s="58">
        <v>0</v>
      </c>
      <c r="AP85" s="58"/>
      <c r="AQ85" s="57"/>
      <c r="AR85" s="57"/>
      <c r="AS85" s="57"/>
      <c r="AT85" s="57"/>
      <c r="AU85" s="59"/>
      <c r="AV85" s="57"/>
      <c r="AW85" s="57"/>
      <c r="AX85" s="62"/>
      <c r="AY85" s="58"/>
      <c r="AZ85" s="62"/>
      <c r="BA85" s="62"/>
      <c r="BB85" s="62"/>
      <c r="BC85" s="62"/>
      <c r="BD85" s="62"/>
      <c r="BE85" s="63"/>
      <c r="BF85" s="59">
        <v>23.5</v>
      </c>
      <c r="BG85" s="58">
        <v>24.1</v>
      </c>
      <c r="BH85" s="58">
        <v>1015</v>
      </c>
      <c r="BI85" s="58">
        <v>1014.9</v>
      </c>
      <c r="BJ85" s="58">
        <v>0</v>
      </c>
      <c r="BK85" s="58">
        <v>1</v>
      </c>
      <c r="BL85" s="58">
        <v>8.9</v>
      </c>
      <c r="BM85" s="58">
        <v>2</v>
      </c>
      <c r="BN85" s="58" t="s">
        <v>44</v>
      </c>
      <c r="BO85" s="58">
        <v>14</v>
      </c>
      <c r="BP85" s="58"/>
      <c r="BQ85" s="70"/>
      <c r="BR85" s="69"/>
      <c r="BS85" s="57"/>
      <c r="BV85" s="67">
        <f t="shared" si="12"/>
        <v>0</v>
      </c>
      <c r="BW85" s="67">
        <f t="shared" si="13"/>
        <v>0</v>
      </c>
      <c r="BX85" s="67">
        <f t="shared" si="14"/>
        <v>0</v>
      </c>
      <c r="BY85" s="67">
        <f t="shared" si="15"/>
        <v>0</v>
      </c>
    </row>
    <row r="86" spans="1:77" x14ac:dyDescent="0.25">
      <c r="A86" s="47">
        <v>42099</v>
      </c>
      <c r="B86" s="48" t="str">
        <f t="shared" si="11"/>
        <v>15095</v>
      </c>
      <c r="C86" s="49" t="s">
        <v>47</v>
      </c>
      <c r="D86" s="49" t="s">
        <v>21</v>
      </c>
      <c r="E86" s="26">
        <v>12</v>
      </c>
      <c r="F86" s="26">
        <v>2</v>
      </c>
      <c r="G86" s="26" t="s">
        <v>27</v>
      </c>
      <c r="H86" s="26">
        <f t="shared" si="10"/>
        <v>1142</v>
      </c>
      <c r="I86" s="37">
        <v>1742</v>
      </c>
      <c r="J86" s="21" t="s">
        <v>30</v>
      </c>
      <c r="K86" s="19"/>
      <c r="L86" s="26">
        <v>0</v>
      </c>
      <c r="M86" s="26">
        <v>0</v>
      </c>
      <c r="N86" s="26">
        <v>0</v>
      </c>
      <c r="O86" s="26">
        <v>0</v>
      </c>
      <c r="P86" s="26">
        <v>0</v>
      </c>
      <c r="Q86" s="26">
        <v>0</v>
      </c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49"/>
      <c r="AD86" s="49"/>
      <c r="AE86" s="49"/>
      <c r="AF86" s="49"/>
      <c r="AG86" s="49"/>
      <c r="AH86" s="22">
        <v>0</v>
      </c>
      <c r="AI86" s="37"/>
      <c r="AJ86" s="26">
        <v>0</v>
      </c>
      <c r="AK86" s="26">
        <v>0</v>
      </c>
      <c r="AL86" s="26">
        <v>0</v>
      </c>
      <c r="AM86" s="26">
        <v>0</v>
      </c>
      <c r="AN86" s="26">
        <v>0</v>
      </c>
      <c r="AO86" s="26">
        <v>0</v>
      </c>
      <c r="AP86" s="26"/>
      <c r="AQ86" s="38"/>
      <c r="AR86" s="38"/>
      <c r="AS86" s="38"/>
      <c r="AT86" s="49"/>
      <c r="AU86" s="37"/>
      <c r="AV86" s="49"/>
      <c r="AW86" s="49"/>
      <c r="AX86" s="50"/>
      <c r="AY86" s="26"/>
      <c r="AZ86" s="50"/>
      <c r="BA86" s="50"/>
      <c r="BB86" s="50"/>
      <c r="BC86" s="50"/>
      <c r="BD86" s="50"/>
      <c r="BE86" s="51"/>
      <c r="BF86" s="37">
        <v>23.5</v>
      </c>
      <c r="BG86" s="26">
        <v>24.1</v>
      </c>
      <c r="BH86" s="26">
        <v>1015</v>
      </c>
      <c r="BI86" s="26">
        <v>1014.9</v>
      </c>
      <c r="BJ86" s="26">
        <v>0</v>
      </c>
      <c r="BK86" s="26">
        <v>1</v>
      </c>
      <c r="BL86" s="26">
        <v>2.1</v>
      </c>
      <c r="BM86" s="26">
        <v>2</v>
      </c>
      <c r="BN86" s="26" t="s">
        <v>44</v>
      </c>
      <c r="BO86" s="26">
        <v>14</v>
      </c>
      <c r="BP86" s="26"/>
      <c r="BQ86" s="32"/>
      <c r="BR86" s="27"/>
      <c r="BS86" s="49"/>
      <c r="BV86" s="43">
        <f t="shared" si="12"/>
        <v>0</v>
      </c>
      <c r="BW86" s="43">
        <f t="shared" si="13"/>
        <v>0</v>
      </c>
      <c r="BX86" s="43">
        <f t="shared" si="14"/>
        <v>0</v>
      </c>
      <c r="BY86" s="43">
        <f t="shared" si="15"/>
        <v>0</v>
      </c>
    </row>
    <row r="87" spans="1:77" x14ac:dyDescent="0.25">
      <c r="A87" s="47">
        <v>42099</v>
      </c>
      <c r="B87" s="48" t="str">
        <f t="shared" si="11"/>
        <v>15095</v>
      </c>
      <c r="C87" s="49" t="s">
        <v>47</v>
      </c>
      <c r="D87" s="49" t="s">
        <v>21</v>
      </c>
      <c r="E87" s="26">
        <v>12</v>
      </c>
      <c r="F87" s="26">
        <v>3</v>
      </c>
      <c r="G87" s="26" t="s">
        <v>27</v>
      </c>
      <c r="H87" s="26">
        <f t="shared" si="10"/>
        <v>1220</v>
      </c>
      <c r="I87" s="37">
        <v>1820</v>
      </c>
      <c r="J87" s="21" t="s">
        <v>30</v>
      </c>
      <c r="K87" s="19"/>
      <c r="L87" s="26">
        <v>0</v>
      </c>
      <c r="M87" s="26">
        <v>0</v>
      </c>
      <c r="N87" s="26">
        <v>0</v>
      </c>
      <c r="O87" s="26">
        <v>1</v>
      </c>
      <c r="P87" s="26">
        <v>1</v>
      </c>
      <c r="Q87" s="26">
        <v>1</v>
      </c>
      <c r="R87" s="26" t="s">
        <v>52</v>
      </c>
      <c r="S87" s="26" t="s">
        <v>37</v>
      </c>
      <c r="T87" s="26" t="s">
        <v>52</v>
      </c>
      <c r="U87" s="26"/>
      <c r="V87" s="26" t="s">
        <v>24</v>
      </c>
      <c r="W87" s="26" t="s">
        <v>55</v>
      </c>
      <c r="X87" s="26">
        <v>170</v>
      </c>
      <c r="Y87" s="26"/>
      <c r="Z87" s="26"/>
      <c r="AA87" s="26"/>
      <c r="AB87" s="26"/>
      <c r="AC87" s="49"/>
      <c r="AD87" s="49"/>
      <c r="AE87" s="49"/>
      <c r="AF87" s="49"/>
      <c r="AG87" s="49"/>
      <c r="AH87" s="22">
        <v>1</v>
      </c>
      <c r="AI87" s="37"/>
      <c r="AJ87" s="26">
        <v>0</v>
      </c>
      <c r="AK87" s="26">
        <v>0</v>
      </c>
      <c r="AL87" s="26">
        <v>0</v>
      </c>
      <c r="AM87" s="26">
        <v>0</v>
      </c>
      <c r="AN87" s="26">
        <v>0</v>
      </c>
      <c r="AO87" s="26">
        <v>0</v>
      </c>
      <c r="AP87" s="26"/>
      <c r="AQ87" s="38"/>
      <c r="AR87" s="38"/>
      <c r="AS87" s="38"/>
      <c r="AT87" s="49"/>
      <c r="AU87" s="37"/>
      <c r="AV87" s="49"/>
      <c r="AW87" s="49"/>
      <c r="AX87" s="50"/>
      <c r="AY87" s="26"/>
      <c r="AZ87" s="50"/>
      <c r="BA87" s="50"/>
      <c r="BB87" s="50"/>
      <c r="BC87" s="50"/>
      <c r="BD87" s="50"/>
      <c r="BE87" s="51"/>
      <c r="BF87" s="37">
        <v>23.5</v>
      </c>
      <c r="BG87" s="26">
        <v>24.1</v>
      </c>
      <c r="BH87" s="26">
        <v>1015</v>
      </c>
      <c r="BI87" s="26">
        <v>1014.9</v>
      </c>
      <c r="BJ87" s="26">
        <v>0</v>
      </c>
      <c r="BK87" s="26">
        <v>1</v>
      </c>
      <c r="BL87" s="26">
        <v>5.9</v>
      </c>
      <c r="BM87" s="26">
        <v>2</v>
      </c>
      <c r="BN87" s="26" t="s">
        <v>44</v>
      </c>
      <c r="BO87" s="26">
        <v>14</v>
      </c>
      <c r="BP87" s="26"/>
      <c r="BQ87" s="32"/>
      <c r="BR87" s="27"/>
      <c r="BS87" s="49"/>
      <c r="BV87" s="43">
        <f t="shared" si="12"/>
        <v>0</v>
      </c>
      <c r="BW87" s="43">
        <f t="shared" si="13"/>
        <v>0</v>
      </c>
      <c r="BX87" s="43">
        <f t="shared" si="14"/>
        <v>0</v>
      </c>
      <c r="BY87" s="43">
        <f t="shared" si="15"/>
        <v>0</v>
      </c>
    </row>
    <row r="88" spans="1:77" x14ac:dyDescent="0.25">
      <c r="A88" s="47">
        <v>42099</v>
      </c>
      <c r="B88" s="48" t="str">
        <f t="shared" si="11"/>
        <v>15095</v>
      </c>
      <c r="C88" s="49" t="s">
        <v>47</v>
      </c>
      <c r="D88" s="49" t="s">
        <v>21</v>
      </c>
      <c r="E88" s="26">
        <v>12</v>
      </c>
      <c r="F88" s="26">
        <v>4</v>
      </c>
      <c r="G88" s="26" t="s">
        <v>27</v>
      </c>
      <c r="H88" s="26">
        <f t="shared" si="10"/>
        <v>1235</v>
      </c>
      <c r="I88" s="37">
        <v>1835</v>
      </c>
      <c r="J88" s="21" t="s">
        <v>30</v>
      </c>
      <c r="K88" s="19"/>
      <c r="L88" s="26">
        <v>0</v>
      </c>
      <c r="M88" s="26">
        <v>0</v>
      </c>
      <c r="N88" s="26">
        <v>0</v>
      </c>
      <c r="O88" s="26">
        <v>0</v>
      </c>
      <c r="P88" s="26">
        <v>0</v>
      </c>
      <c r="Q88" s="26">
        <v>0</v>
      </c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49"/>
      <c r="AD88" s="49"/>
      <c r="AE88" s="49"/>
      <c r="AF88" s="49"/>
      <c r="AG88" s="49"/>
      <c r="AH88" s="22">
        <v>0</v>
      </c>
      <c r="AI88" s="37"/>
      <c r="AJ88" s="26">
        <v>1</v>
      </c>
      <c r="AK88" s="26">
        <v>0</v>
      </c>
      <c r="AL88" s="26">
        <v>0</v>
      </c>
      <c r="AM88" s="26">
        <v>0</v>
      </c>
      <c r="AN88" s="26">
        <v>0</v>
      </c>
      <c r="AO88" s="26">
        <v>0</v>
      </c>
      <c r="AP88" s="26" t="s">
        <v>52</v>
      </c>
      <c r="AQ88" s="38" t="s">
        <v>52</v>
      </c>
      <c r="AR88" s="38" t="s">
        <v>52</v>
      </c>
      <c r="AS88" s="38"/>
      <c r="AT88" s="38" t="s">
        <v>24</v>
      </c>
      <c r="AU88" s="37" t="s">
        <v>19</v>
      </c>
      <c r="AV88" s="49">
        <v>130</v>
      </c>
      <c r="AW88" s="49"/>
      <c r="AX88" s="50"/>
      <c r="AY88" s="26"/>
      <c r="AZ88" s="50"/>
      <c r="BA88" s="50"/>
      <c r="BB88" s="50"/>
      <c r="BC88" s="50"/>
      <c r="BD88" s="50"/>
      <c r="BE88" s="51">
        <v>1</v>
      </c>
      <c r="BF88" s="37">
        <v>23.5</v>
      </c>
      <c r="BG88" s="26">
        <v>24.1</v>
      </c>
      <c r="BH88" s="26">
        <v>1015</v>
      </c>
      <c r="BI88" s="26">
        <v>1014.9</v>
      </c>
      <c r="BJ88" s="26">
        <v>0</v>
      </c>
      <c r="BK88" s="26">
        <v>1</v>
      </c>
      <c r="BL88" s="26">
        <v>5.5</v>
      </c>
      <c r="BM88" s="26">
        <v>2</v>
      </c>
      <c r="BN88" s="26" t="s">
        <v>44</v>
      </c>
      <c r="BO88" s="26">
        <v>14</v>
      </c>
      <c r="BP88" s="26"/>
      <c r="BQ88" s="32"/>
      <c r="BR88" s="27"/>
      <c r="BS88" s="49"/>
      <c r="BV88" s="43">
        <f t="shared" si="12"/>
        <v>0</v>
      </c>
      <c r="BW88" s="43">
        <f t="shared" si="13"/>
        <v>0</v>
      </c>
      <c r="BX88" s="43">
        <f t="shared" si="14"/>
        <v>0</v>
      </c>
      <c r="BY88" s="43">
        <f t="shared" si="15"/>
        <v>0</v>
      </c>
    </row>
    <row r="89" spans="1:77" x14ac:dyDescent="0.25">
      <c r="A89" s="47">
        <v>42099</v>
      </c>
      <c r="B89" s="48" t="str">
        <f t="shared" si="11"/>
        <v>15095</v>
      </c>
      <c r="C89" s="49" t="s">
        <v>47</v>
      </c>
      <c r="D89" s="49" t="s">
        <v>21</v>
      </c>
      <c r="E89" s="26">
        <v>12</v>
      </c>
      <c r="F89" s="26">
        <v>5</v>
      </c>
      <c r="G89" s="26" t="s">
        <v>27</v>
      </c>
      <c r="H89" s="26">
        <f t="shared" si="10"/>
        <v>1251</v>
      </c>
      <c r="I89" s="37">
        <v>1851</v>
      </c>
      <c r="J89" s="21" t="s">
        <v>30</v>
      </c>
      <c r="K89" s="19"/>
      <c r="L89" s="26">
        <v>0</v>
      </c>
      <c r="M89" s="26">
        <v>0</v>
      </c>
      <c r="N89" s="26">
        <v>0</v>
      </c>
      <c r="O89" s="26">
        <v>0</v>
      </c>
      <c r="P89" s="26">
        <v>0</v>
      </c>
      <c r="Q89" s="26">
        <v>0</v>
      </c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49"/>
      <c r="AD89" s="49"/>
      <c r="AE89" s="49"/>
      <c r="AF89" s="49"/>
      <c r="AG89" s="49"/>
      <c r="AH89" s="22">
        <v>0</v>
      </c>
      <c r="AI89" s="37"/>
      <c r="AJ89" s="26">
        <v>0</v>
      </c>
      <c r="AK89" s="26">
        <v>0</v>
      </c>
      <c r="AL89" s="26">
        <v>0</v>
      </c>
      <c r="AM89" s="26">
        <v>0</v>
      </c>
      <c r="AN89" s="26">
        <v>0</v>
      </c>
      <c r="AO89" s="26">
        <v>0</v>
      </c>
      <c r="AP89" s="26"/>
      <c r="AQ89" s="38"/>
      <c r="AR89" s="38"/>
      <c r="AS89" s="38"/>
      <c r="AT89" s="49"/>
      <c r="AU89" s="37"/>
      <c r="AV89" s="49"/>
      <c r="AW89" s="49"/>
      <c r="AX89" s="50"/>
      <c r="AY89" s="26"/>
      <c r="AZ89" s="50"/>
      <c r="BA89" s="50"/>
      <c r="BB89" s="50"/>
      <c r="BC89" s="50"/>
      <c r="BD89" s="50"/>
      <c r="BE89" s="51"/>
      <c r="BF89" s="37">
        <v>23.5</v>
      </c>
      <c r="BG89" s="26">
        <v>24.1</v>
      </c>
      <c r="BH89" s="26">
        <v>1015</v>
      </c>
      <c r="BI89" s="26">
        <v>1014.9</v>
      </c>
      <c r="BJ89" s="26">
        <v>0</v>
      </c>
      <c r="BK89" s="26">
        <v>1</v>
      </c>
      <c r="BL89" s="26">
        <v>6.5</v>
      </c>
      <c r="BM89" s="26">
        <v>1</v>
      </c>
      <c r="BN89" s="26" t="s">
        <v>44</v>
      </c>
      <c r="BO89" s="26">
        <v>14</v>
      </c>
      <c r="BP89" s="26"/>
      <c r="BQ89" s="32"/>
      <c r="BR89" s="27"/>
      <c r="BS89" s="49"/>
      <c r="BV89" s="43">
        <f t="shared" si="12"/>
        <v>0</v>
      </c>
      <c r="BW89" s="43">
        <f t="shared" si="13"/>
        <v>0</v>
      </c>
      <c r="BX89" s="43">
        <f t="shared" si="14"/>
        <v>0</v>
      </c>
      <c r="BY89" s="43">
        <f t="shared" si="15"/>
        <v>0</v>
      </c>
    </row>
    <row r="90" spans="1:77" x14ac:dyDescent="0.25">
      <c r="A90" s="47">
        <v>42099</v>
      </c>
      <c r="B90" s="48" t="str">
        <f t="shared" si="11"/>
        <v>15095</v>
      </c>
      <c r="C90" s="49" t="s">
        <v>47</v>
      </c>
      <c r="D90" s="49" t="s">
        <v>21</v>
      </c>
      <c r="E90" s="26">
        <v>12</v>
      </c>
      <c r="F90" s="26">
        <v>6</v>
      </c>
      <c r="G90" s="26" t="s">
        <v>27</v>
      </c>
      <c r="H90" s="26">
        <f t="shared" si="10"/>
        <v>1306</v>
      </c>
      <c r="I90" s="37">
        <v>1906</v>
      </c>
      <c r="J90" s="21" t="s">
        <v>30</v>
      </c>
      <c r="K90" s="19"/>
      <c r="L90" s="26">
        <v>0</v>
      </c>
      <c r="M90" s="26">
        <v>0</v>
      </c>
      <c r="N90" s="26">
        <v>0</v>
      </c>
      <c r="O90" s="26">
        <v>0</v>
      </c>
      <c r="P90" s="26">
        <v>0</v>
      </c>
      <c r="Q90" s="26">
        <v>0</v>
      </c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49"/>
      <c r="AD90" s="49"/>
      <c r="AE90" s="49"/>
      <c r="AF90" s="49"/>
      <c r="AG90" s="49"/>
      <c r="AH90" s="22">
        <v>0</v>
      </c>
      <c r="AI90" s="37"/>
      <c r="AJ90" s="26">
        <v>0</v>
      </c>
      <c r="AK90" s="26">
        <v>0</v>
      </c>
      <c r="AL90" s="26">
        <v>0</v>
      </c>
      <c r="AM90" s="26">
        <v>0</v>
      </c>
      <c r="AN90" s="26">
        <v>0</v>
      </c>
      <c r="AO90" s="26">
        <v>0</v>
      </c>
      <c r="AP90" s="26" t="s">
        <v>52</v>
      </c>
      <c r="AQ90" s="38" t="s">
        <v>52</v>
      </c>
      <c r="AR90" s="38" t="s">
        <v>52</v>
      </c>
      <c r="AS90" s="38"/>
      <c r="AT90" s="49" t="s">
        <v>24</v>
      </c>
      <c r="AU90" s="37" t="s">
        <v>55</v>
      </c>
      <c r="AV90" s="49">
        <v>130</v>
      </c>
      <c r="AW90" s="49"/>
      <c r="AX90" s="50"/>
      <c r="AY90" s="26"/>
      <c r="AZ90" s="50"/>
      <c r="BA90" s="50"/>
      <c r="BB90" s="50"/>
      <c r="BC90" s="50"/>
      <c r="BD90" s="50"/>
      <c r="BE90" s="51">
        <v>1</v>
      </c>
      <c r="BF90" s="37">
        <v>23.5</v>
      </c>
      <c r="BG90" s="26">
        <v>24.1</v>
      </c>
      <c r="BH90" s="26">
        <v>1015</v>
      </c>
      <c r="BI90" s="26">
        <v>1014.9</v>
      </c>
      <c r="BJ90" s="26">
        <v>0</v>
      </c>
      <c r="BK90" s="26">
        <v>1</v>
      </c>
      <c r="BL90" s="26">
        <v>3</v>
      </c>
      <c r="BM90" s="26">
        <v>1</v>
      </c>
      <c r="BN90" s="26" t="s">
        <v>44</v>
      </c>
      <c r="BO90" s="26">
        <v>14</v>
      </c>
      <c r="BP90" s="26"/>
      <c r="BQ90" s="32"/>
      <c r="BR90" s="27"/>
      <c r="BS90" s="49"/>
      <c r="BV90" s="43">
        <f t="shared" si="12"/>
        <v>0</v>
      </c>
      <c r="BW90" s="43">
        <f t="shared" si="13"/>
        <v>0</v>
      </c>
      <c r="BX90" s="43">
        <f t="shared" si="14"/>
        <v>0</v>
      </c>
      <c r="BY90" s="43">
        <f t="shared" si="15"/>
        <v>0</v>
      </c>
    </row>
    <row r="91" spans="1:77" x14ac:dyDescent="0.25">
      <c r="A91" s="47">
        <v>42099</v>
      </c>
      <c r="B91" s="48" t="str">
        <f t="shared" ref="B91:B100" si="16">RIGHT(YEAR(A91),2)&amp;TEXT(A91-DATE(YEAR(A91),1,0),"000")</f>
        <v>15095</v>
      </c>
      <c r="C91" s="49" t="s">
        <v>47</v>
      </c>
      <c r="D91" s="49" t="s">
        <v>21</v>
      </c>
      <c r="E91" s="26">
        <v>12</v>
      </c>
      <c r="F91" s="26">
        <v>7</v>
      </c>
      <c r="G91" s="26" t="s">
        <v>27</v>
      </c>
      <c r="H91" s="26">
        <f t="shared" si="10"/>
        <v>1317</v>
      </c>
      <c r="I91" s="37">
        <v>1917</v>
      </c>
      <c r="J91" s="21" t="s">
        <v>30</v>
      </c>
      <c r="K91" s="19"/>
      <c r="L91" s="26">
        <v>0</v>
      </c>
      <c r="M91" s="26">
        <v>0</v>
      </c>
      <c r="N91" s="26">
        <v>0</v>
      </c>
      <c r="O91" s="26">
        <v>0</v>
      </c>
      <c r="P91" s="26">
        <v>0</v>
      </c>
      <c r="Q91" s="26">
        <v>0</v>
      </c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49"/>
      <c r="AD91" s="49"/>
      <c r="AE91" s="49"/>
      <c r="AF91" s="49"/>
      <c r="AG91" s="49"/>
      <c r="AH91" s="22">
        <v>0</v>
      </c>
      <c r="AI91" s="37"/>
      <c r="AJ91" s="26">
        <v>0</v>
      </c>
      <c r="AK91" s="26">
        <v>0</v>
      </c>
      <c r="AL91" s="26">
        <v>0</v>
      </c>
      <c r="AM91" s="26">
        <v>0</v>
      </c>
      <c r="AN91" s="26">
        <v>0</v>
      </c>
      <c r="AO91" s="26">
        <v>1</v>
      </c>
      <c r="AP91" s="26" t="s">
        <v>52</v>
      </c>
      <c r="AQ91" s="38" t="s">
        <v>52</v>
      </c>
      <c r="AR91" s="38" t="s">
        <v>52</v>
      </c>
      <c r="AS91" s="38"/>
      <c r="AT91" s="38" t="s">
        <v>25</v>
      </c>
      <c r="AU91" s="37" t="s">
        <v>47</v>
      </c>
      <c r="AV91" s="49">
        <v>255</v>
      </c>
      <c r="AW91" s="49"/>
      <c r="AX91" s="50"/>
      <c r="AY91" s="26"/>
      <c r="AZ91" s="50"/>
      <c r="BA91" s="50"/>
      <c r="BB91" s="50"/>
      <c r="BC91" s="50"/>
      <c r="BD91" s="50"/>
      <c r="BE91" s="51">
        <v>1</v>
      </c>
      <c r="BF91" s="37">
        <v>23.5</v>
      </c>
      <c r="BG91" s="26">
        <v>24.1</v>
      </c>
      <c r="BH91" s="26">
        <v>1015</v>
      </c>
      <c r="BI91" s="26">
        <v>1014.9</v>
      </c>
      <c r="BJ91" s="26">
        <v>0</v>
      </c>
      <c r="BK91" s="26">
        <v>1</v>
      </c>
      <c r="BL91" s="26">
        <v>4.8</v>
      </c>
      <c r="BM91" s="26">
        <v>1</v>
      </c>
      <c r="BN91" s="26" t="s">
        <v>44</v>
      </c>
      <c r="BO91" s="26">
        <v>14</v>
      </c>
      <c r="BP91" s="26"/>
      <c r="BQ91" s="32"/>
      <c r="BR91" s="27"/>
      <c r="BS91" s="49"/>
      <c r="BV91" s="43">
        <f t="shared" si="12"/>
        <v>0</v>
      </c>
      <c r="BW91" s="43">
        <f t="shared" si="13"/>
        <v>0</v>
      </c>
      <c r="BX91" s="43">
        <f t="shared" si="14"/>
        <v>0</v>
      </c>
      <c r="BY91" s="43">
        <f t="shared" si="15"/>
        <v>0</v>
      </c>
    </row>
    <row r="92" spans="1:77" x14ac:dyDescent="0.25">
      <c r="A92" s="47">
        <v>42099</v>
      </c>
      <c r="B92" s="48" t="str">
        <f t="shared" si="16"/>
        <v>15095</v>
      </c>
      <c r="C92" s="49" t="s">
        <v>47</v>
      </c>
      <c r="D92" s="49" t="s">
        <v>21</v>
      </c>
      <c r="E92" s="26">
        <v>12</v>
      </c>
      <c r="F92" s="26">
        <v>8</v>
      </c>
      <c r="G92" s="26" t="s">
        <v>27</v>
      </c>
      <c r="H92" s="26">
        <f t="shared" si="10"/>
        <v>1325</v>
      </c>
      <c r="I92" s="37">
        <v>1925</v>
      </c>
      <c r="J92" s="21" t="s">
        <v>30</v>
      </c>
      <c r="K92" s="19"/>
      <c r="L92" s="26">
        <v>0</v>
      </c>
      <c r="M92" s="26">
        <v>0</v>
      </c>
      <c r="N92" s="26">
        <v>0</v>
      </c>
      <c r="O92" s="26">
        <v>0</v>
      </c>
      <c r="P92" s="26">
        <v>0</v>
      </c>
      <c r="Q92" s="26">
        <v>0</v>
      </c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49"/>
      <c r="AD92" s="49"/>
      <c r="AE92" s="49"/>
      <c r="AF92" s="49"/>
      <c r="AG92" s="49"/>
      <c r="AH92" s="22">
        <v>0</v>
      </c>
      <c r="AI92" s="37"/>
      <c r="AJ92" s="26">
        <v>0</v>
      </c>
      <c r="AK92" s="26">
        <v>0</v>
      </c>
      <c r="AL92" s="26">
        <v>0</v>
      </c>
      <c r="AM92" s="26">
        <v>0</v>
      </c>
      <c r="AN92" s="26">
        <v>0</v>
      </c>
      <c r="AO92" s="26">
        <v>0</v>
      </c>
      <c r="AP92" s="26"/>
      <c r="AQ92" s="38"/>
      <c r="AR92" s="38"/>
      <c r="AS92" s="38"/>
      <c r="AT92" s="49"/>
      <c r="AU92" s="37"/>
      <c r="AV92" s="49"/>
      <c r="AW92" s="49"/>
      <c r="AX92" s="50"/>
      <c r="AY92" s="26"/>
      <c r="AZ92" s="50"/>
      <c r="BA92" s="50"/>
      <c r="BB92" s="50"/>
      <c r="BC92" s="50"/>
      <c r="BD92" s="50"/>
      <c r="BE92" s="51"/>
      <c r="BF92" s="37">
        <v>23.5</v>
      </c>
      <c r="BG92" s="26">
        <v>24.1</v>
      </c>
      <c r="BH92" s="26">
        <v>1015</v>
      </c>
      <c r="BI92" s="26">
        <v>1014.9</v>
      </c>
      <c r="BJ92" s="26">
        <v>0</v>
      </c>
      <c r="BK92" s="26">
        <v>1</v>
      </c>
      <c r="BL92" s="26">
        <v>6.5</v>
      </c>
      <c r="BM92" s="26">
        <v>1</v>
      </c>
      <c r="BN92" s="26" t="s">
        <v>44</v>
      </c>
      <c r="BO92" s="26">
        <v>14</v>
      </c>
      <c r="BP92" s="26"/>
      <c r="BQ92" s="32"/>
      <c r="BR92" s="27"/>
      <c r="BS92" s="49"/>
      <c r="BV92" s="43">
        <f t="shared" si="12"/>
        <v>0</v>
      </c>
      <c r="BW92" s="43">
        <f t="shared" si="13"/>
        <v>0</v>
      </c>
      <c r="BX92" s="43">
        <f t="shared" si="14"/>
        <v>0</v>
      </c>
      <c r="BY92" s="43">
        <f t="shared" si="15"/>
        <v>0</v>
      </c>
    </row>
    <row r="93" spans="1:77" s="71" customFormat="1" x14ac:dyDescent="0.25">
      <c r="A93" s="55">
        <v>42099</v>
      </c>
      <c r="B93" s="56" t="str">
        <f t="shared" si="16"/>
        <v>15095</v>
      </c>
      <c r="C93" s="57" t="s">
        <v>47</v>
      </c>
      <c r="D93" s="57" t="s">
        <v>26</v>
      </c>
      <c r="E93" s="58">
        <v>13</v>
      </c>
      <c r="F93" s="58">
        <v>1</v>
      </c>
      <c r="G93" s="58" t="s">
        <v>27</v>
      </c>
      <c r="H93" s="58">
        <f t="shared" si="10"/>
        <v>1142</v>
      </c>
      <c r="I93" s="59">
        <v>1742</v>
      </c>
      <c r="J93" s="60" t="s">
        <v>30</v>
      </c>
      <c r="K93" s="59"/>
      <c r="L93" s="58">
        <v>0</v>
      </c>
      <c r="M93" s="58">
        <v>0</v>
      </c>
      <c r="N93" s="58">
        <v>0</v>
      </c>
      <c r="O93" s="58">
        <v>0</v>
      </c>
      <c r="P93" s="58">
        <v>0</v>
      </c>
      <c r="Q93" s="58">
        <v>0</v>
      </c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7"/>
      <c r="AD93" s="57"/>
      <c r="AE93" s="57"/>
      <c r="AF93" s="57"/>
      <c r="AG93" s="57"/>
      <c r="AH93" s="61">
        <v>0</v>
      </c>
      <c r="AI93" s="59"/>
      <c r="AJ93" s="58">
        <v>0</v>
      </c>
      <c r="AK93" s="58">
        <v>0</v>
      </c>
      <c r="AL93" s="58">
        <v>0</v>
      </c>
      <c r="AM93" s="58">
        <v>0</v>
      </c>
      <c r="AN93" s="58">
        <v>0</v>
      </c>
      <c r="AO93" s="58">
        <v>0</v>
      </c>
      <c r="AP93" s="58"/>
      <c r="AQ93" s="57"/>
      <c r="AR93" s="57"/>
      <c r="AS93" s="57"/>
      <c r="AT93" s="57"/>
      <c r="AU93" s="59"/>
      <c r="AV93" s="57"/>
      <c r="AW93" s="57"/>
      <c r="AX93" s="62"/>
      <c r="AY93" s="58"/>
      <c r="AZ93" s="62"/>
      <c r="BA93" s="62"/>
      <c r="BB93" s="62"/>
      <c r="BC93" s="62"/>
      <c r="BD93" s="62"/>
      <c r="BE93" s="63"/>
      <c r="BF93" s="59">
        <v>74.599999999999994</v>
      </c>
      <c r="BG93" s="58">
        <v>72</v>
      </c>
      <c r="BH93" s="58">
        <v>1015.1</v>
      </c>
      <c r="BI93" s="58">
        <v>1016</v>
      </c>
      <c r="BJ93" s="58">
        <v>0</v>
      </c>
      <c r="BK93" s="58">
        <v>1</v>
      </c>
      <c r="BL93" s="59">
        <v>1.6</v>
      </c>
      <c r="BM93" s="58">
        <v>2</v>
      </c>
      <c r="BN93" s="58" t="s">
        <v>44</v>
      </c>
      <c r="BO93" s="58">
        <v>14</v>
      </c>
      <c r="BP93" s="58"/>
      <c r="BQ93" s="70"/>
      <c r="BR93" s="69"/>
      <c r="BS93" s="57"/>
      <c r="BV93" s="67">
        <f t="shared" si="12"/>
        <v>0</v>
      </c>
      <c r="BW93" s="67">
        <f t="shared" si="13"/>
        <v>0</v>
      </c>
      <c r="BX93" s="67">
        <f t="shared" si="14"/>
        <v>0</v>
      </c>
      <c r="BY93" s="67">
        <f t="shared" si="15"/>
        <v>0</v>
      </c>
    </row>
    <row r="94" spans="1:77" x14ac:dyDescent="0.25">
      <c r="A94" s="47">
        <v>42099</v>
      </c>
      <c r="B94" s="48" t="str">
        <f t="shared" si="16"/>
        <v>15095</v>
      </c>
      <c r="C94" s="49" t="s">
        <v>47</v>
      </c>
      <c r="D94" s="49" t="s">
        <v>26</v>
      </c>
      <c r="E94" s="26">
        <v>13</v>
      </c>
      <c r="F94" s="26">
        <v>2</v>
      </c>
      <c r="G94" s="26" t="s">
        <v>27</v>
      </c>
      <c r="H94" s="26">
        <f t="shared" si="10"/>
        <v>1154</v>
      </c>
      <c r="I94" s="37">
        <v>1754</v>
      </c>
      <c r="J94" s="21" t="s">
        <v>30</v>
      </c>
      <c r="K94" s="19"/>
      <c r="L94" s="26">
        <v>0</v>
      </c>
      <c r="M94" s="26">
        <v>0</v>
      </c>
      <c r="N94" s="26">
        <v>0</v>
      </c>
      <c r="O94" s="26">
        <v>0</v>
      </c>
      <c r="P94" s="26">
        <v>0</v>
      </c>
      <c r="Q94" s="26">
        <v>0</v>
      </c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49"/>
      <c r="AD94" s="49"/>
      <c r="AE94" s="49"/>
      <c r="AF94" s="49"/>
      <c r="AG94" s="49"/>
      <c r="AH94" s="22">
        <v>0</v>
      </c>
      <c r="AI94" s="37"/>
      <c r="AJ94" s="26">
        <v>0</v>
      </c>
      <c r="AK94" s="26">
        <v>0</v>
      </c>
      <c r="AL94" s="26">
        <v>0</v>
      </c>
      <c r="AM94" s="26">
        <v>0</v>
      </c>
      <c r="AN94" s="26">
        <v>0</v>
      </c>
      <c r="AO94" s="26">
        <v>0</v>
      </c>
      <c r="AP94" s="26"/>
      <c r="AQ94" s="38"/>
      <c r="AR94" s="38"/>
      <c r="AS94" s="38"/>
      <c r="AT94" s="49"/>
      <c r="AU94" s="37"/>
      <c r="AV94" s="49"/>
      <c r="AW94" s="49"/>
      <c r="AX94" s="50"/>
      <c r="AY94" s="26"/>
      <c r="AZ94" s="50"/>
      <c r="BA94" s="50"/>
      <c r="BB94" s="50"/>
      <c r="BC94" s="50"/>
      <c r="BD94" s="50"/>
      <c r="BE94" s="51"/>
      <c r="BF94" s="37">
        <v>74.599999999999994</v>
      </c>
      <c r="BG94" s="26">
        <v>72</v>
      </c>
      <c r="BH94" s="26">
        <v>1015.1</v>
      </c>
      <c r="BI94" s="26">
        <v>1016</v>
      </c>
      <c r="BJ94" s="26">
        <v>0</v>
      </c>
      <c r="BK94" s="26">
        <v>1</v>
      </c>
      <c r="BL94" s="37">
        <v>3.9</v>
      </c>
      <c r="BM94" s="26">
        <v>2</v>
      </c>
      <c r="BN94" s="26" t="s">
        <v>44</v>
      </c>
      <c r="BO94" s="26">
        <v>14</v>
      </c>
      <c r="BP94" s="26"/>
      <c r="BQ94" s="32"/>
      <c r="BR94" s="27"/>
      <c r="BS94" s="49"/>
      <c r="BV94" s="43">
        <f t="shared" si="12"/>
        <v>0</v>
      </c>
      <c r="BW94" s="43">
        <f t="shared" si="13"/>
        <v>0</v>
      </c>
      <c r="BX94" s="43">
        <f t="shared" si="14"/>
        <v>0</v>
      </c>
      <c r="BY94" s="43">
        <f t="shared" si="15"/>
        <v>0</v>
      </c>
    </row>
    <row r="95" spans="1:77" x14ac:dyDescent="0.25">
      <c r="A95" s="47">
        <v>42099</v>
      </c>
      <c r="B95" s="48" t="str">
        <f t="shared" si="16"/>
        <v>15095</v>
      </c>
      <c r="C95" s="49" t="s">
        <v>47</v>
      </c>
      <c r="D95" s="49" t="s">
        <v>26</v>
      </c>
      <c r="E95" s="26">
        <v>13</v>
      </c>
      <c r="F95" s="26">
        <v>3</v>
      </c>
      <c r="G95" s="26" t="s">
        <v>27</v>
      </c>
      <c r="H95" s="26">
        <f t="shared" si="10"/>
        <v>1206</v>
      </c>
      <c r="I95" s="37">
        <v>1806</v>
      </c>
      <c r="J95" s="21" t="s">
        <v>30</v>
      </c>
      <c r="K95" s="19"/>
      <c r="L95" s="26">
        <v>0</v>
      </c>
      <c r="M95" s="26">
        <v>0</v>
      </c>
      <c r="N95" s="26">
        <v>0</v>
      </c>
      <c r="O95" s="26">
        <v>0</v>
      </c>
      <c r="P95" s="26">
        <v>0</v>
      </c>
      <c r="Q95" s="26">
        <v>0</v>
      </c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49"/>
      <c r="AD95" s="49"/>
      <c r="AE95" s="49"/>
      <c r="AF95" s="49"/>
      <c r="AG95" s="49"/>
      <c r="AH95" s="22">
        <v>0</v>
      </c>
      <c r="AI95" s="37"/>
      <c r="AJ95" s="26">
        <v>0</v>
      </c>
      <c r="AK95" s="26">
        <v>1</v>
      </c>
      <c r="AL95" s="26">
        <v>0</v>
      </c>
      <c r="AM95" s="26">
        <v>0</v>
      </c>
      <c r="AN95" s="26">
        <v>0</v>
      </c>
      <c r="AO95" s="26">
        <v>0</v>
      </c>
      <c r="AP95" s="26" t="s">
        <v>52</v>
      </c>
      <c r="AQ95" s="38" t="s">
        <v>52</v>
      </c>
      <c r="AR95" s="38" t="s">
        <v>52</v>
      </c>
      <c r="AS95" s="38"/>
      <c r="AT95" s="38" t="s">
        <v>25</v>
      </c>
      <c r="AU95" s="37" t="s">
        <v>55</v>
      </c>
      <c r="AV95" s="49">
        <v>150</v>
      </c>
      <c r="AW95" s="49"/>
      <c r="AX95" s="50" t="s">
        <v>25</v>
      </c>
      <c r="AY95" s="26" t="s">
        <v>55</v>
      </c>
      <c r="AZ95" s="50">
        <v>150</v>
      </c>
      <c r="BA95" s="50"/>
      <c r="BB95" s="50"/>
      <c r="BC95" s="50"/>
      <c r="BD95" s="50"/>
      <c r="BE95" s="51"/>
      <c r="BF95" s="37">
        <v>74.599999999999994</v>
      </c>
      <c r="BG95" s="26">
        <v>72</v>
      </c>
      <c r="BH95" s="26">
        <v>1015.1</v>
      </c>
      <c r="BI95" s="26">
        <v>1016</v>
      </c>
      <c r="BJ95" s="26">
        <v>0</v>
      </c>
      <c r="BK95" s="26">
        <v>1</v>
      </c>
      <c r="BL95" s="37">
        <v>6.3</v>
      </c>
      <c r="BM95" s="26">
        <v>2</v>
      </c>
      <c r="BN95" s="26" t="s">
        <v>44</v>
      </c>
      <c r="BO95" s="26">
        <v>14</v>
      </c>
      <c r="BP95" s="26"/>
      <c r="BQ95" s="32"/>
      <c r="BR95" s="27"/>
      <c r="BS95" s="49"/>
      <c r="BV95" s="43">
        <f t="shared" si="12"/>
        <v>0</v>
      </c>
      <c r="BW95" s="43">
        <f t="shared" si="13"/>
        <v>0</v>
      </c>
      <c r="BX95" s="43">
        <f t="shared" si="14"/>
        <v>0</v>
      </c>
      <c r="BY95" s="43">
        <f t="shared" si="15"/>
        <v>0</v>
      </c>
    </row>
    <row r="96" spans="1:77" x14ac:dyDescent="0.25">
      <c r="A96" s="47">
        <v>42099</v>
      </c>
      <c r="B96" s="48" t="str">
        <f t="shared" si="16"/>
        <v>15095</v>
      </c>
      <c r="C96" s="49" t="s">
        <v>47</v>
      </c>
      <c r="D96" s="49" t="s">
        <v>26</v>
      </c>
      <c r="E96" s="26">
        <v>13</v>
      </c>
      <c r="F96" s="26">
        <v>4</v>
      </c>
      <c r="G96" s="26" t="s">
        <v>27</v>
      </c>
      <c r="H96" s="26">
        <f t="shared" si="10"/>
        <v>1220</v>
      </c>
      <c r="I96" s="37">
        <v>1820</v>
      </c>
      <c r="J96" s="21" t="s">
        <v>30</v>
      </c>
      <c r="K96" s="19"/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49"/>
      <c r="AD96" s="49"/>
      <c r="AE96" s="49"/>
      <c r="AF96" s="49"/>
      <c r="AG96" s="49"/>
      <c r="AH96" s="22">
        <v>0</v>
      </c>
      <c r="AI96" s="37"/>
      <c r="AJ96" s="26">
        <v>0</v>
      </c>
      <c r="AK96" s="26">
        <v>0</v>
      </c>
      <c r="AL96" s="26">
        <v>0</v>
      </c>
      <c r="AM96" s="26">
        <v>0</v>
      </c>
      <c r="AN96" s="26">
        <v>0</v>
      </c>
      <c r="AO96" s="26">
        <v>0</v>
      </c>
      <c r="AP96" s="26"/>
      <c r="AQ96" s="38"/>
      <c r="AR96" s="38"/>
      <c r="AS96" s="38"/>
      <c r="AT96" s="49"/>
      <c r="AU96" s="37"/>
      <c r="AV96" s="49"/>
      <c r="AW96" s="49"/>
      <c r="AX96" s="50"/>
      <c r="AY96" s="26"/>
      <c r="AZ96" s="50"/>
      <c r="BA96" s="50"/>
      <c r="BB96" s="50"/>
      <c r="BC96" s="50"/>
      <c r="BD96" s="50"/>
      <c r="BE96" s="51"/>
      <c r="BF96" s="37">
        <v>74.599999999999994</v>
      </c>
      <c r="BG96" s="26">
        <v>72</v>
      </c>
      <c r="BH96" s="26">
        <v>1015.1</v>
      </c>
      <c r="BI96" s="26">
        <v>1016</v>
      </c>
      <c r="BJ96" s="26">
        <v>0</v>
      </c>
      <c r="BK96" s="26">
        <v>1</v>
      </c>
      <c r="BL96" s="37">
        <v>4.3</v>
      </c>
      <c r="BM96" s="26">
        <v>2</v>
      </c>
      <c r="BN96" s="26" t="s">
        <v>44</v>
      </c>
      <c r="BO96" s="26">
        <v>14</v>
      </c>
      <c r="BP96" s="26"/>
      <c r="BQ96" s="37"/>
      <c r="BR96" s="27"/>
      <c r="BS96" s="49"/>
      <c r="BV96" s="43">
        <f t="shared" si="12"/>
        <v>0</v>
      </c>
      <c r="BW96" s="43">
        <f t="shared" si="13"/>
        <v>0</v>
      </c>
      <c r="BX96" s="43">
        <f t="shared" si="14"/>
        <v>0</v>
      </c>
      <c r="BY96" s="43">
        <f t="shared" si="15"/>
        <v>0</v>
      </c>
    </row>
    <row r="97" spans="1:77" x14ac:dyDescent="0.25">
      <c r="A97" s="47">
        <v>42099</v>
      </c>
      <c r="B97" s="48" t="str">
        <f t="shared" si="16"/>
        <v>15095</v>
      </c>
      <c r="C97" s="49" t="s">
        <v>47</v>
      </c>
      <c r="D97" s="49" t="s">
        <v>26</v>
      </c>
      <c r="E97" s="26">
        <v>13</v>
      </c>
      <c r="F97" s="26">
        <v>5</v>
      </c>
      <c r="G97" s="26" t="s">
        <v>27</v>
      </c>
      <c r="H97" s="26">
        <f t="shared" si="10"/>
        <v>1233</v>
      </c>
      <c r="I97" s="37">
        <v>1833</v>
      </c>
      <c r="J97" s="21" t="s">
        <v>30</v>
      </c>
      <c r="K97" s="19"/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49"/>
      <c r="AD97" s="49"/>
      <c r="AE97" s="49"/>
      <c r="AF97" s="49"/>
      <c r="AG97" s="49"/>
      <c r="AH97" s="22">
        <v>0</v>
      </c>
      <c r="AI97" s="37"/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26"/>
      <c r="AQ97" s="38"/>
      <c r="AR97" s="38"/>
      <c r="AS97" s="38"/>
      <c r="AT97" s="49"/>
      <c r="AU97" s="37"/>
      <c r="AV97" s="49"/>
      <c r="AW97" s="49"/>
      <c r="AX97" s="50"/>
      <c r="AY97" s="26"/>
      <c r="AZ97" s="50"/>
      <c r="BA97" s="50"/>
      <c r="BB97" s="50"/>
      <c r="BC97" s="50"/>
      <c r="BD97" s="50"/>
      <c r="BE97" s="51"/>
      <c r="BF97" s="37">
        <v>74.599999999999994</v>
      </c>
      <c r="BG97" s="26">
        <v>72</v>
      </c>
      <c r="BH97" s="26">
        <v>1015.1</v>
      </c>
      <c r="BI97" s="26">
        <v>1016</v>
      </c>
      <c r="BJ97" s="26">
        <v>0</v>
      </c>
      <c r="BK97" s="26">
        <v>1</v>
      </c>
      <c r="BL97" s="26">
        <v>7.1</v>
      </c>
      <c r="BM97" s="26">
        <v>2</v>
      </c>
      <c r="BN97" s="26" t="s">
        <v>44</v>
      </c>
      <c r="BO97" s="26">
        <v>14</v>
      </c>
      <c r="BP97" s="26"/>
      <c r="BQ97" s="32"/>
      <c r="BR97" s="27"/>
      <c r="BS97" s="49"/>
      <c r="BV97" s="43">
        <f t="shared" si="12"/>
        <v>0</v>
      </c>
      <c r="BW97" s="43">
        <f t="shared" si="13"/>
        <v>0</v>
      </c>
      <c r="BX97" s="43">
        <f t="shared" si="14"/>
        <v>0</v>
      </c>
      <c r="BY97" s="43">
        <f t="shared" si="15"/>
        <v>0</v>
      </c>
    </row>
    <row r="98" spans="1:77" x14ac:dyDescent="0.25">
      <c r="A98" s="47">
        <v>42099</v>
      </c>
      <c r="B98" s="48" t="str">
        <f t="shared" si="16"/>
        <v>15095</v>
      </c>
      <c r="C98" s="49" t="s">
        <v>47</v>
      </c>
      <c r="D98" s="49" t="s">
        <v>26</v>
      </c>
      <c r="E98" s="26">
        <v>13</v>
      </c>
      <c r="F98" s="26">
        <v>6</v>
      </c>
      <c r="G98" s="26" t="s">
        <v>27</v>
      </c>
      <c r="H98" s="26">
        <f t="shared" si="10"/>
        <v>1247</v>
      </c>
      <c r="I98" s="37">
        <v>1847</v>
      </c>
      <c r="J98" s="21" t="s">
        <v>30</v>
      </c>
      <c r="K98" s="19"/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49"/>
      <c r="AD98" s="49"/>
      <c r="AE98" s="49"/>
      <c r="AF98" s="49"/>
      <c r="AG98" s="49"/>
      <c r="AH98" s="22">
        <v>0</v>
      </c>
      <c r="AI98" s="37"/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/>
      <c r="AQ98" s="38"/>
      <c r="AR98" s="38"/>
      <c r="AS98" s="38"/>
      <c r="AT98" s="49"/>
      <c r="AU98" s="37"/>
      <c r="AV98" s="49"/>
      <c r="AW98" s="49"/>
      <c r="AX98" s="50"/>
      <c r="AY98" s="26"/>
      <c r="AZ98" s="50"/>
      <c r="BA98" s="50"/>
      <c r="BB98" s="50"/>
      <c r="BC98" s="50"/>
      <c r="BD98" s="50"/>
      <c r="BE98" s="51"/>
      <c r="BF98" s="37">
        <v>74.599999999999994</v>
      </c>
      <c r="BG98" s="26">
        <v>72</v>
      </c>
      <c r="BH98" s="26">
        <v>1015.1</v>
      </c>
      <c r="BI98" s="26">
        <v>1016</v>
      </c>
      <c r="BJ98" s="26">
        <v>0</v>
      </c>
      <c r="BK98" s="26">
        <v>1</v>
      </c>
      <c r="BL98" s="26">
        <v>5</v>
      </c>
      <c r="BM98" s="26">
        <v>2</v>
      </c>
      <c r="BN98" s="26" t="s">
        <v>44</v>
      </c>
      <c r="BO98" s="26">
        <v>14</v>
      </c>
      <c r="BP98" s="26"/>
      <c r="BQ98" s="32"/>
      <c r="BR98" s="27"/>
      <c r="BS98" s="49"/>
      <c r="BV98" s="43">
        <f t="shared" si="12"/>
        <v>0</v>
      </c>
      <c r="BW98" s="43">
        <f t="shared" si="13"/>
        <v>0</v>
      </c>
      <c r="BX98" s="43">
        <f t="shared" si="14"/>
        <v>0</v>
      </c>
      <c r="BY98" s="43">
        <f t="shared" si="15"/>
        <v>0</v>
      </c>
    </row>
    <row r="99" spans="1:77" x14ac:dyDescent="0.25">
      <c r="A99" s="47">
        <v>42099</v>
      </c>
      <c r="B99" s="48" t="str">
        <f t="shared" si="16"/>
        <v>15095</v>
      </c>
      <c r="C99" s="49" t="s">
        <v>47</v>
      </c>
      <c r="D99" s="49" t="s">
        <v>26</v>
      </c>
      <c r="E99" s="26">
        <v>13</v>
      </c>
      <c r="F99" s="26">
        <v>7</v>
      </c>
      <c r="G99" s="26" t="s">
        <v>27</v>
      </c>
      <c r="H99" s="26">
        <f t="shared" si="10"/>
        <v>1300</v>
      </c>
      <c r="I99" s="37">
        <v>1900</v>
      </c>
      <c r="J99" s="21" t="s">
        <v>30</v>
      </c>
      <c r="K99" s="19"/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49"/>
      <c r="AD99" s="49"/>
      <c r="AE99" s="49"/>
      <c r="AF99" s="49"/>
      <c r="AG99" s="49"/>
      <c r="AH99" s="22">
        <v>0</v>
      </c>
      <c r="AI99" s="37"/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/>
      <c r="AQ99" s="38"/>
      <c r="AR99" s="38"/>
      <c r="AS99" s="38"/>
      <c r="AT99" s="49"/>
      <c r="AU99" s="37"/>
      <c r="AV99" s="49"/>
      <c r="AW99" s="49"/>
      <c r="AX99" s="50"/>
      <c r="AY99" s="26"/>
      <c r="AZ99" s="50"/>
      <c r="BA99" s="50"/>
      <c r="BB99" s="50"/>
      <c r="BC99" s="50"/>
      <c r="BD99" s="50"/>
      <c r="BE99" s="51"/>
      <c r="BF99" s="37">
        <v>74.599999999999994</v>
      </c>
      <c r="BG99" s="26">
        <v>72</v>
      </c>
      <c r="BH99" s="26">
        <v>1015.1</v>
      </c>
      <c r="BI99" s="26">
        <v>1016</v>
      </c>
      <c r="BJ99" s="26">
        <v>0</v>
      </c>
      <c r="BK99" s="26">
        <v>2</v>
      </c>
      <c r="BL99" s="26">
        <v>4.0999999999999996</v>
      </c>
      <c r="BM99" s="26">
        <v>2</v>
      </c>
      <c r="BN99" s="26" t="s">
        <v>44</v>
      </c>
      <c r="BO99" s="26">
        <v>14</v>
      </c>
      <c r="BP99" s="26"/>
      <c r="BQ99" s="32"/>
      <c r="BR99" s="27"/>
      <c r="BS99" s="49"/>
      <c r="BV99" s="43">
        <f t="shared" si="12"/>
        <v>0</v>
      </c>
      <c r="BW99" s="43">
        <f t="shared" si="13"/>
        <v>0</v>
      </c>
      <c r="BX99" s="43">
        <f t="shared" si="14"/>
        <v>0</v>
      </c>
      <c r="BY99" s="43">
        <f t="shared" si="15"/>
        <v>0</v>
      </c>
    </row>
    <row r="100" spans="1:77" x14ac:dyDescent="0.25">
      <c r="A100" s="47">
        <v>42099</v>
      </c>
      <c r="B100" s="48" t="str">
        <f t="shared" si="16"/>
        <v>15095</v>
      </c>
      <c r="C100" s="49" t="s">
        <v>47</v>
      </c>
      <c r="D100" s="49" t="s">
        <v>26</v>
      </c>
      <c r="E100" s="26">
        <v>13</v>
      </c>
      <c r="F100" s="26">
        <v>8</v>
      </c>
      <c r="G100" s="26" t="s">
        <v>27</v>
      </c>
      <c r="H100" s="26">
        <f t="shared" si="10"/>
        <v>1313</v>
      </c>
      <c r="I100" s="37">
        <v>1913</v>
      </c>
      <c r="J100" s="21" t="s">
        <v>30</v>
      </c>
      <c r="K100" s="19"/>
      <c r="L100" s="26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49"/>
      <c r="AD100" s="49"/>
      <c r="AE100" s="49"/>
      <c r="AF100" s="49"/>
      <c r="AG100" s="49"/>
      <c r="AH100" s="22">
        <v>0</v>
      </c>
      <c r="AI100" s="37"/>
      <c r="AJ100" s="26">
        <v>0</v>
      </c>
      <c r="AK100" s="26">
        <v>0</v>
      </c>
      <c r="AL100" s="26">
        <v>0</v>
      </c>
      <c r="AM100" s="26">
        <v>0</v>
      </c>
      <c r="AN100" s="26">
        <v>0</v>
      </c>
      <c r="AO100" s="26">
        <v>0</v>
      </c>
      <c r="AP100" s="26"/>
      <c r="AQ100" s="38"/>
      <c r="AR100" s="38"/>
      <c r="AS100" s="38"/>
      <c r="AT100" s="49"/>
      <c r="AU100" s="37"/>
      <c r="AV100" s="49"/>
      <c r="AW100" s="49"/>
      <c r="AX100" s="50"/>
      <c r="AY100" s="26"/>
      <c r="AZ100" s="50"/>
      <c r="BA100" s="50"/>
      <c r="BB100" s="50"/>
      <c r="BC100" s="50"/>
      <c r="BD100" s="50"/>
      <c r="BE100" s="51"/>
      <c r="BF100" s="37">
        <v>74.599999999999994</v>
      </c>
      <c r="BG100" s="26">
        <v>72</v>
      </c>
      <c r="BH100" s="26">
        <v>1015.1</v>
      </c>
      <c r="BI100" s="26">
        <v>1016</v>
      </c>
      <c r="BJ100" s="26">
        <v>0</v>
      </c>
      <c r="BK100" s="26">
        <v>2</v>
      </c>
      <c r="BL100" s="26">
        <v>8.6</v>
      </c>
      <c r="BM100" s="26">
        <v>2</v>
      </c>
      <c r="BN100" s="26" t="s">
        <v>44</v>
      </c>
      <c r="BO100" s="26">
        <v>14</v>
      </c>
      <c r="BP100" s="26"/>
      <c r="BQ100" s="32"/>
      <c r="BR100" s="27"/>
      <c r="BS100" s="49"/>
      <c r="BV100" s="43">
        <f t="shared" si="12"/>
        <v>0</v>
      </c>
      <c r="BW100" s="43">
        <f t="shared" si="13"/>
        <v>0</v>
      </c>
      <c r="BX100" s="43">
        <f t="shared" si="14"/>
        <v>0</v>
      </c>
      <c r="BY100" s="43">
        <f t="shared" si="15"/>
        <v>0</v>
      </c>
    </row>
    <row r="101" spans="1:77" x14ac:dyDescent="0.25">
      <c r="BQ101" s="32"/>
      <c r="BR101" s="27"/>
    </row>
    <row r="102" spans="1:77" x14ac:dyDescent="0.25">
      <c r="BQ102" s="32"/>
      <c r="BR102" s="27"/>
    </row>
    <row r="103" spans="1:77" x14ac:dyDescent="0.25">
      <c r="BQ103" s="32"/>
      <c r="BR103" s="27"/>
    </row>
    <row r="104" spans="1:77" x14ac:dyDescent="0.25">
      <c r="BQ104" s="32"/>
      <c r="BR104" s="27"/>
    </row>
    <row r="105" spans="1:77" x14ac:dyDescent="0.25">
      <c r="BQ105" s="32"/>
      <c r="BR105" s="27"/>
    </row>
    <row r="106" spans="1:77" x14ac:dyDescent="0.25">
      <c r="BQ106" s="32"/>
      <c r="BR106" s="27"/>
    </row>
    <row r="107" spans="1:77" x14ac:dyDescent="0.25">
      <c r="BQ107" s="32"/>
      <c r="BR107" s="27"/>
    </row>
    <row r="108" spans="1:77" x14ac:dyDescent="0.25">
      <c r="BQ108" s="32"/>
      <c r="BR108" s="27"/>
    </row>
    <row r="109" spans="1:77" x14ac:dyDescent="0.25">
      <c r="BQ109" s="32"/>
      <c r="BR109" s="27"/>
    </row>
    <row r="110" spans="1:77" x14ac:dyDescent="0.25">
      <c r="BQ110" s="32"/>
      <c r="BR110" s="27"/>
    </row>
    <row r="111" spans="1:77" x14ac:dyDescent="0.25">
      <c r="BQ111" s="32"/>
      <c r="BR111" s="27"/>
    </row>
    <row r="112" spans="1:77" x14ac:dyDescent="0.25">
      <c r="BQ112" s="32"/>
      <c r="BR112" s="27"/>
    </row>
    <row r="113" spans="69:70" x14ac:dyDescent="0.25">
      <c r="BQ113" s="32"/>
      <c r="BR113" s="27"/>
    </row>
    <row r="114" spans="69:70" x14ac:dyDescent="0.25">
      <c r="BQ114" s="32"/>
      <c r="BR114" s="27"/>
    </row>
    <row r="115" spans="69:70" x14ac:dyDescent="0.25">
      <c r="BQ115" s="32"/>
      <c r="BR115" s="27"/>
    </row>
    <row r="116" spans="69:70" x14ac:dyDescent="0.25">
      <c r="BQ116" s="32"/>
      <c r="BR116" s="27"/>
    </row>
    <row r="117" spans="69:70" x14ac:dyDescent="0.25">
      <c r="BQ117" s="32"/>
      <c r="BR117" s="27"/>
    </row>
    <row r="118" spans="69:70" x14ac:dyDescent="0.25">
      <c r="BQ118" s="32"/>
      <c r="BR118" s="27"/>
    </row>
    <row r="119" spans="69:70" x14ac:dyDescent="0.25">
      <c r="BQ119" s="32"/>
      <c r="BR119" s="27"/>
    </row>
    <row r="120" spans="69:70" x14ac:dyDescent="0.25">
      <c r="BQ120" s="32"/>
      <c r="BR120" s="27"/>
    </row>
    <row r="121" spans="69:70" x14ac:dyDescent="0.25">
      <c r="BQ121" s="32"/>
      <c r="BR121" s="27"/>
    </row>
  </sheetData>
  <sortState ref="A5:BT113">
    <sortCondition ref="E5:E113"/>
    <sortCondition ref="F5:F113"/>
  </sortState>
  <mergeCells count="2">
    <mergeCell ref="K2:AH2"/>
    <mergeCell ref="AI2:BE2"/>
  </mergeCells>
  <pageMargins left="0.75" right="0.75" top="1" bottom="1" header="0.5" footer="0.5"/>
  <pageSetup orientation="portrait" horizontalDpi="4294967292" vertic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944"/>
  <sheetViews>
    <sheetView topLeftCell="AT76" zoomScale="70" zoomScaleNormal="70" workbookViewId="0">
      <selection activeCell="AB4" sqref="AB4:AB99"/>
    </sheetView>
  </sheetViews>
  <sheetFormatPr defaultRowHeight="15.75" x14ac:dyDescent="0.25"/>
  <cols>
    <col min="1" max="1" width="10.125" bestFit="1" customWidth="1"/>
    <col min="12" max="12" width="3" customWidth="1"/>
    <col min="13" max="13" width="2.875" customWidth="1"/>
    <col min="14" max="15" width="2.375" customWidth="1"/>
    <col min="16" max="16" width="2" customWidth="1"/>
    <col min="17" max="17" width="3.875" customWidth="1"/>
    <col min="18" max="18" width="4.75" customWidth="1"/>
    <col min="19" max="19" width="5.75" customWidth="1"/>
    <col min="21" max="21" width="1.375" customWidth="1"/>
    <col min="25" max="25" width="1.625" customWidth="1"/>
    <col min="29" max="29" width="1.375" customWidth="1"/>
    <col min="33" max="33" width="1.375" customWidth="1"/>
    <col min="36" max="37" width="3.625" customWidth="1"/>
    <col min="38" max="38" width="4" customWidth="1"/>
    <col min="39" max="39" width="2.75" customWidth="1"/>
    <col min="40" max="40" width="2.625" customWidth="1"/>
    <col min="41" max="41" width="2.875" customWidth="1"/>
    <col min="42" max="42" width="5.25" customWidth="1"/>
    <col min="43" max="43" width="3.625" customWidth="1"/>
    <col min="44" max="44" width="8.5" customWidth="1"/>
    <col min="45" max="45" width="1.625" customWidth="1"/>
    <col min="49" max="49" width="1.375" customWidth="1"/>
    <col min="53" max="53" width="1.375" customWidth="1"/>
    <col min="56" max="56" width="9" customWidth="1"/>
    <col min="57" max="57" width="0.75" customWidth="1"/>
    <col min="61" max="61" width="0.75" customWidth="1"/>
    <col min="65" max="65" width="0.75" customWidth="1"/>
  </cols>
  <sheetData>
    <row r="1" spans="1:86" x14ac:dyDescent="0.25">
      <c r="E1" s="2"/>
      <c r="F1" s="2"/>
      <c r="G1" s="2"/>
      <c r="H1" s="2"/>
      <c r="I1" s="4"/>
      <c r="J1" s="15"/>
      <c r="K1" s="108" t="s">
        <v>16</v>
      </c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10"/>
      <c r="AI1" s="111" t="s">
        <v>17</v>
      </c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3"/>
      <c r="BO1" s="4"/>
      <c r="BP1" s="2"/>
      <c r="BQ1" s="2"/>
      <c r="BR1" s="2"/>
      <c r="BS1" s="2"/>
      <c r="BT1" s="2"/>
      <c r="BU1" s="2"/>
      <c r="BV1" s="2"/>
      <c r="BW1" s="2"/>
      <c r="BX1" s="2"/>
      <c r="BY1" s="2"/>
      <c r="BZ1" s="3"/>
    </row>
    <row r="2" spans="1:86" x14ac:dyDescent="0.25">
      <c r="A2" s="3"/>
      <c r="B2" s="3"/>
      <c r="C2" s="3"/>
      <c r="D2" s="3"/>
      <c r="E2" s="3"/>
      <c r="F2" s="3"/>
      <c r="G2" s="3"/>
      <c r="H2" s="3"/>
      <c r="I2" s="4"/>
      <c r="J2" s="15"/>
      <c r="K2" s="11" t="s">
        <v>20</v>
      </c>
      <c r="L2" s="12">
        <v>1</v>
      </c>
      <c r="M2" s="12"/>
      <c r="N2" s="12"/>
      <c r="O2" s="12"/>
      <c r="P2" s="12"/>
      <c r="Q2" s="12"/>
      <c r="R2" s="12"/>
      <c r="S2" s="12"/>
      <c r="T2" s="12"/>
      <c r="U2" s="12"/>
      <c r="V2" s="11" t="s">
        <v>35</v>
      </c>
      <c r="W2" s="11" t="s">
        <v>35</v>
      </c>
      <c r="X2" s="11" t="s">
        <v>35</v>
      </c>
      <c r="Y2" s="18"/>
      <c r="Z2" s="12" t="s">
        <v>36</v>
      </c>
      <c r="AA2" s="12" t="s">
        <v>36</v>
      </c>
      <c r="AB2" s="12" t="s">
        <v>36</v>
      </c>
      <c r="AC2" s="3"/>
      <c r="AD2" s="12" t="s">
        <v>65</v>
      </c>
      <c r="AE2" s="12" t="s">
        <v>65</v>
      </c>
      <c r="AF2" s="12" t="s">
        <v>65</v>
      </c>
      <c r="AG2" s="3"/>
      <c r="AH2" s="14"/>
      <c r="AI2" s="2" t="s">
        <v>20</v>
      </c>
      <c r="AJ2" s="3">
        <v>1</v>
      </c>
      <c r="AK2" s="3"/>
      <c r="AL2" s="3"/>
      <c r="AM2" s="3"/>
      <c r="AN2" s="3"/>
      <c r="AO2" s="3"/>
      <c r="AP2" s="3"/>
      <c r="AQ2" s="12"/>
      <c r="AR2" s="12"/>
      <c r="AS2" s="12"/>
      <c r="AT2" s="4" t="s">
        <v>35</v>
      </c>
      <c r="AU2" s="4" t="s">
        <v>35</v>
      </c>
      <c r="AV2" s="4" t="s">
        <v>35</v>
      </c>
      <c r="AW2" s="8"/>
      <c r="AX2" s="3" t="s">
        <v>36</v>
      </c>
      <c r="AY2" s="3" t="s">
        <v>36</v>
      </c>
      <c r="AZ2" s="12" t="s">
        <v>36</v>
      </c>
      <c r="BA2" s="12"/>
      <c r="BB2" s="3" t="s">
        <v>65</v>
      </c>
      <c r="BC2" s="3" t="s">
        <v>65</v>
      </c>
      <c r="BD2" s="12" t="s">
        <v>65</v>
      </c>
      <c r="BE2" s="12"/>
      <c r="BF2" s="3" t="s">
        <v>72</v>
      </c>
      <c r="BG2" s="3" t="s">
        <v>72</v>
      </c>
      <c r="BH2" s="12" t="s">
        <v>72</v>
      </c>
      <c r="BI2" s="12"/>
      <c r="BJ2" s="3" t="s">
        <v>81</v>
      </c>
      <c r="BK2" s="3" t="s">
        <v>81</v>
      </c>
      <c r="BL2" s="3" t="s">
        <v>81</v>
      </c>
      <c r="BM2" s="12"/>
      <c r="BN2" s="1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3" t="s">
        <v>29</v>
      </c>
      <c r="CA2" s="3"/>
      <c r="CB2" s="3"/>
    </row>
    <row r="3" spans="1:86" ht="47.25" x14ac:dyDescent="0.25">
      <c r="A3" s="5" t="s">
        <v>0</v>
      </c>
      <c r="B3" s="5" t="s">
        <v>15</v>
      </c>
      <c r="C3" s="5" t="s">
        <v>41</v>
      </c>
      <c r="D3" s="5" t="s">
        <v>42</v>
      </c>
      <c r="E3" s="6" t="s">
        <v>1</v>
      </c>
      <c r="F3" s="6" t="s">
        <v>2</v>
      </c>
      <c r="G3" s="34" t="s">
        <v>18</v>
      </c>
      <c r="H3" s="34" t="s">
        <v>102</v>
      </c>
      <c r="I3" s="6" t="s">
        <v>43</v>
      </c>
      <c r="J3" s="15" t="s">
        <v>48</v>
      </c>
      <c r="K3" s="5" t="s">
        <v>22</v>
      </c>
      <c r="L3" s="6">
        <v>1</v>
      </c>
      <c r="M3" s="6">
        <v>2</v>
      </c>
      <c r="N3" s="6">
        <v>3</v>
      </c>
      <c r="O3" s="6">
        <v>4</v>
      </c>
      <c r="P3" s="6">
        <v>5</v>
      </c>
      <c r="Q3" s="6">
        <v>6</v>
      </c>
      <c r="R3" s="6" t="s">
        <v>33</v>
      </c>
      <c r="S3" s="28" t="s">
        <v>34</v>
      </c>
      <c r="T3" s="33" t="s">
        <v>45</v>
      </c>
      <c r="U3" s="33"/>
      <c r="V3" s="6" t="s">
        <v>28</v>
      </c>
      <c r="W3" s="6" t="s">
        <v>14</v>
      </c>
      <c r="X3" s="6" t="s">
        <v>38</v>
      </c>
      <c r="Y3" s="31"/>
      <c r="Z3" s="6" t="s">
        <v>28</v>
      </c>
      <c r="AA3" s="6" t="s">
        <v>14</v>
      </c>
      <c r="AB3" s="6" t="s">
        <v>38</v>
      </c>
      <c r="AC3" s="5"/>
      <c r="AD3" s="6" t="s">
        <v>28</v>
      </c>
      <c r="AE3" s="6" t="s">
        <v>14</v>
      </c>
      <c r="AF3" s="6" t="s">
        <v>38</v>
      </c>
      <c r="AG3" s="5"/>
      <c r="AH3" s="35" t="s">
        <v>46</v>
      </c>
      <c r="AI3" s="5" t="s">
        <v>22</v>
      </c>
      <c r="AJ3" s="6">
        <v>1</v>
      </c>
      <c r="AK3" s="6">
        <v>2</v>
      </c>
      <c r="AL3" s="6">
        <v>3</v>
      </c>
      <c r="AM3" s="6">
        <v>4</v>
      </c>
      <c r="AN3" s="6">
        <v>5</v>
      </c>
      <c r="AO3" s="6">
        <v>6</v>
      </c>
      <c r="AP3" s="6" t="s">
        <v>33</v>
      </c>
      <c r="AQ3" s="28" t="s">
        <v>34</v>
      </c>
      <c r="AR3" s="33" t="s">
        <v>45</v>
      </c>
      <c r="AS3" s="28"/>
      <c r="AT3" s="6" t="s">
        <v>28</v>
      </c>
      <c r="AU3" s="6" t="s">
        <v>14</v>
      </c>
      <c r="AV3" s="6" t="s">
        <v>38</v>
      </c>
      <c r="AW3" s="31"/>
      <c r="AX3" s="6" t="s">
        <v>28</v>
      </c>
      <c r="AY3" s="6" t="s">
        <v>14</v>
      </c>
      <c r="AZ3" s="6" t="s">
        <v>38</v>
      </c>
      <c r="BA3" s="6"/>
      <c r="BB3" s="6" t="s">
        <v>28</v>
      </c>
      <c r="BC3" s="6" t="s">
        <v>14</v>
      </c>
      <c r="BD3" s="6" t="s">
        <v>38</v>
      </c>
      <c r="BE3" s="6"/>
      <c r="BF3" s="6" t="s">
        <v>28</v>
      </c>
      <c r="BG3" s="6" t="s">
        <v>14</v>
      </c>
      <c r="BH3" s="6" t="s">
        <v>38</v>
      </c>
      <c r="BI3" s="6"/>
      <c r="BJ3" s="6" t="s">
        <v>28</v>
      </c>
      <c r="BK3" s="6" t="s">
        <v>14</v>
      </c>
      <c r="BL3" s="6" t="s">
        <v>38</v>
      </c>
      <c r="BM3" s="6"/>
      <c r="BN3" s="35" t="s">
        <v>46</v>
      </c>
      <c r="BO3" s="20" t="s">
        <v>5</v>
      </c>
      <c r="BP3" s="20" t="s">
        <v>6</v>
      </c>
      <c r="BQ3" s="6" t="s">
        <v>7</v>
      </c>
      <c r="BR3" s="6" t="s">
        <v>8</v>
      </c>
      <c r="BS3" s="6" t="s">
        <v>9</v>
      </c>
      <c r="BT3" s="6" t="s">
        <v>10</v>
      </c>
      <c r="BU3" s="6" t="s">
        <v>11</v>
      </c>
      <c r="BV3" s="6" t="s">
        <v>12</v>
      </c>
      <c r="BW3" s="6" t="s">
        <v>13</v>
      </c>
      <c r="BX3" s="6" t="s">
        <v>4</v>
      </c>
      <c r="BY3" s="6" t="s">
        <v>3</v>
      </c>
      <c r="BZ3" s="6" t="s">
        <v>32</v>
      </c>
      <c r="CA3" s="6" t="s">
        <v>30</v>
      </c>
      <c r="CB3" s="5" t="s">
        <v>49</v>
      </c>
      <c r="CE3" t="s">
        <v>105</v>
      </c>
      <c r="CF3" t="s">
        <v>106</v>
      </c>
      <c r="CG3" t="s">
        <v>107</v>
      </c>
      <c r="CH3" t="s">
        <v>108</v>
      </c>
    </row>
    <row r="4" spans="1:86" s="43" customFormat="1" x14ac:dyDescent="0.25">
      <c r="A4" s="47" t="s">
        <v>104</v>
      </c>
      <c r="B4" s="47" t="s">
        <v>104</v>
      </c>
      <c r="C4" s="49" t="s">
        <v>47</v>
      </c>
      <c r="D4" s="49" t="s">
        <v>104</v>
      </c>
      <c r="E4" s="26">
        <v>1</v>
      </c>
      <c r="F4" s="26">
        <v>1</v>
      </c>
      <c r="G4" s="26" t="s">
        <v>104</v>
      </c>
      <c r="H4" s="54" t="s">
        <v>104</v>
      </c>
      <c r="I4" s="54" t="s">
        <v>104</v>
      </c>
      <c r="J4" s="21" t="s">
        <v>104</v>
      </c>
      <c r="K4" s="19"/>
      <c r="L4" s="42" t="s">
        <v>104</v>
      </c>
      <c r="M4" s="42" t="s">
        <v>104</v>
      </c>
      <c r="N4" s="42" t="s">
        <v>104</v>
      </c>
      <c r="O4" s="42" t="s">
        <v>104</v>
      </c>
      <c r="P4" s="42" t="s">
        <v>104</v>
      </c>
      <c r="Q4" s="42" t="s">
        <v>104</v>
      </c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49"/>
      <c r="AD4" s="49"/>
      <c r="AE4" s="49"/>
      <c r="AF4" s="49"/>
      <c r="AG4" s="49"/>
      <c r="AH4" s="22" t="s">
        <v>104</v>
      </c>
      <c r="AI4" s="37"/>
      <c r="AJ4" s="42" t="s">
        <v>73</v>
      </c>
      <c r="AK4" s="42" t="s">
        <v>73</v>
      </c>
      <c r="AL4" s="42" t="s">
        <v>73</v>
      </c>
      <c r="AM4" s="42" t="s">
        <v>73</v>
      </c>
      <c r="AN4" s="42" t="s">
        <v>73</v>
      </c>
      <c r="AO4" s="42" t="s">
        <v>73</v>
      </c>
      <c r="AP4" s="26"/>
      <c r="AQ4" s="38"/>
      <c r="AR4" s="38"/>
      <c r="AS4" s="38"/>
      <c r="AT4" s="38"/>
      <c r="AU4" s="37"/>
      <c r="AV4" s="49"/>
      <c r="AW4" s="49"/>
      <c r="AX4" s="50"/>
      <c r="AY4" s="26"/>
      <c r="AZ4" s="53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1"/>
      <c r="BO4" s="37" t="s">
        <v>104</v>
      </c>
      <c r="BP4" s="37" t="s">
        <v>104</v>
      </c>
      <c r="BQ4" s="37" t="s">
        <v>104</v>
      </c>
      <c r="BR4" s="37" t="s">
        <v>104</v>
      </c>
      <c r="BS4" s="37" t="s">
        <v>104</v>
      </c>
      <c r="BT4" s="37" t="s">
        <v>104</v>
      </c>
      <c r="BU4" s="37" t="s">
        <v>104</v>
      </c>
      <c r="BV4" s="37" t="s">
        <v>104</v>
      </c>
      <c r="BW4" s="37" t="s">
        <v>104</v>
      </c>
      <c r="BX4" s="37" t="s">
        <v>104</v>
      </c>
      <c r="BY4" s="26"/>
      <c r="BZ4" s="32"/>
      <c r="CA4" s="27"/>
      <c r="CB4" s="49" t="s">
        <v>79</v>
      </c>
      <c r="CC4" s="49"/>
      <c r="CE4" s="43" t="str">
        <f>IF(G4="B-C",IF(AND(SUM(L4:O4)=0,P4=1,Q4=0),1,IF(L4="-","-",0)),IF(AND(SUM(L4:O4)=0,P4=0,Q4=1),1,IF(L4="-","-",0)))</f>
        <v>-</v>
      </c>
      <c r="CF4" s="43" t="str">
        <f>IF(AND(SUM(L4:O4)=0,P4=1,Q4=1),1,IF(L4="-","-",0))</f>
        <v>-</v>
      </c>
      <c r="CG4" s="43" t="str">
        <f>IF(G4="B-C",IF(AND(SUM(L4:O4)=0,P4=0,Q4=1),1,IF(L4="-","-",0)),IF(AND(SUM(L4:O4)=0,P4=1,Q4=0),1,IF(L4="-","-",0)))</f>
        <v>-</v>
      </c>
      <c r="CH4" s="43" t="str">
        <f>IF(AND(SUM(L4:O4)&gt;0,P4=0,Q4=0),1,IF(L4="-","-",0))</f>
        <v>-</v>
      </c>
    </row>
    <row r="5" spans="1:86" x14ac:dyDescent="0.25">
      <c r="A5" s="47" t="s">
        <v>104</v>
      </c>
      <c r="B5" s="47" t="s">
        <v>104</v>
      </c>
      <c r="C5" s="49" t="s">
        <v>47</v>
      </c>
      <c r="D5" s="49" t="s">
        <v>104</v>
      </c>
      <c r="E5" s="26">
        <v>1</v>
      </c>
      <c r="F5" s="26">
        <v>2</v>
      </c>
      <c r="G5" s="26" t="s">
        <v>104</v>
      </c>
      <c r="H5" s="54" t="s">
        <v>104</v>
      </c>
      <c r="I5" s="54" t="s">
        <v>104</v>
      </c>
      <c r="J5" s="21" t="s">
        <v>104</v>
      </c>
      <c r="K5" s="19"/>
      <c r="L5" s="42" t="s">
        <v>104</v>
      </c>
      <c r="M5" s="42" t="s">
        <v>104</v>
      </c>
      <c r="N5" s="42" t="s">
        <v>104</v>
      </c>
      <c r="O5" s="42" t="s">
        <v>104</v>
      </c>
      <c r="P5" s="42" t="s">
        <v>104</v>
      </c>
      <c r="Q5" s="42" t="s">
        <v>104</v>
      </c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49"/>
      <c r="AD5" s="49"/>
      <c r="AE5" s="49"/>
      <c r="AF5" s="49"/>
      <c r="AG5" s="49"/>
      <c r="AH5" s="22" t="s">
        <v>104</v>
      </c>
      <c r="AI5" s="37"/>
      <c r="AJ5" s="42" t="s">
        <v>73</v>
      </c>
      <c r="AK5" s="42" t="s">
        <v>73</v>
      </c>
      <c r="AL5" s="42" t="s">
        <v>73</v>
      </c>
      <c r="AM5" s="42" t="s">
        <v>73</v>
      </c>
      <c r="AN5" s="42" t="s">
        <v>73</v>
      </c>
      <c r="AO5" s="42" t="s">
        <v>73</v>
      </c>
      <c r="AP5" s="26"/>
      <c r="AQ5" s="38"/>
      <c r="AR5" s="38"/>
      <c r="AS5" s="38"/>
      <c r="AT5" s="49"/>
      <c r="AU5" s="37"/>
      <c r="AV5" s="49"/>
      <c r="AW5" s="49"/>
      <c r="AX5" s="50"/>
      <c r="AY5" s="26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1"/>
      <c r="BO5" s="37" t="s">
        <v>104</v>
      </c>
      <c r="BP5" s="37" t="s">
        <v>104</v>
      </c>
      <c r="BQ5" s="37" t="s">
        <v>104</v>
      </c>
      <c r="BR5" s="37" t="s">
        <v>104</v>
      </c>
      <c r="BS5" s="37" t="s">
        <v>104</v>
      </c>
      <c r="BT5" s="37" t="s">
        <v>104</v>
      </c>
      <c r="BU5" s="37" t="s">
        <v>104</v>
      </c>
      <c r="BV5" s="37" t="s">
        <v>104</v>
      </c>
      <c r="BW5" s="37" t="s">
        <v>104</v>
      </c>
      <c r="BX5" s="37" t="s">
        <v>104</v>
      </c>
      <c r="BY5" s="26"/>
      <c r="BZ5" s="32"/>
      <c r="CA5" s="27"/>
      <c r="CB5" s="49" t="s">
        <v>79</v>
      </c>
      <c r="CC5" s="49"/>
      <c r="CE5" s="43" t="str">
        <f t="shared" ref="CE5:CE68" si="0">IF(G5="B-C",IF(AND(SUM(L5:O5)=0,P5=1,Q5=0),1,IF(L5="-","-",0)),IF(AND(SUM(L5:O5)=0,P5=0,Q5=1),1,IF(L5="-","-",0)))</f>
        <v>-</v>
      </c>
      <c r="CF5" s="43" t="str">
        <f t="shared" ref="CF5:CF68" si="1">IF(AND(SUM(L5:O5)=0,P5=1,Q5=1),1,IF(L5="-","-",0))</f>
        <v>-</v>
      </c>
      <c r="CG5" s="43" t="str">
        <f t="shared" ref="CG5:CG68" si="2">IF(G5="B-C",IF(AND(SUM(L5:O5)=0,P5=0,Q5=1),1,IF(L5="-","-",0)),IF(AND(SUM(L5:O5)=0,P5=1,Q5=0),1,IF(L5="-","-",0)))</f>
        <v>-</v>
      </c>
      <c r="CH5" s="43" t="str">
        <f t="shared" ref="CH5:CH68" si="3">IF(AND(SUM(L5:O5)&gt;0,P5=0,Q5=0),1,IF(L5="-","-",0))</f>
        <v>-</v>
      </c>
    </row>
    <row r="6" spans="1:86" x14ac:dyDescent="0.25">
      <c r="A6" s="47">
        <v>42141</v>
      </c>
      <c r="B6" s="48" t="str">
        <f t="shared" ref="B6:B74" si="4">RIGHT(YEAR(A6),2)&amp;TEXT(A6-DATE(YEAR(A6),1,0),"000")</f>
        <v>15137</v>
      </c>
      <c r="C6" s="49" t="s">
        <v>47</v>
      </c>
      <c r="D6" s="49" t="s">
        <v>78</v>
      </c>
      <c r="E6" s="26">
        <v>1</v>
      </c>
      <c r="F6" s="26">
        <v>3</v>
      </c>
      <c r="G6" s="26" t="s">
        <v>75</v>
      </c>
      <c r="H6" s="26">
        <f t="shared" ref="H6:H76" si="5">I6-600</f>
        <v>155</v>
      </c>
      <c r="I6" s="37">
        <v>755</v>
      </c>
      <c r="J6" s="21" t="s">
        <v>44</v>
      </c>
      <c r="K6" s="19"/>
      <c r="L6" s="26">
        <v>0</v>
      </c>
      <c r="M6" s="26">
        <v>0</v>
      </c>
      <c r="N6" s="26">
        <v>0</v>
      </c>
      <c r="O6" s="26">
        <v>0</v>
      </c>
      <c r="P6" s="26">
        <v>0</v>
      </c>
      <c r="Q6" s="26">
        <v>0</v>
      </c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49"/>
      <c r="AD6" s="49"/>
      <c r="AE6" s="49"/>
      <c r="AF6" s="49"/>
      <c r="AG6" s="49"/>
      <c r="AH6" s="22">
        <v>0</v>
      </c>
      <c r="AI6" s="37"/>
      <c r="AJ6" s="26">
        <v>0</v>
      </c>
      <c r="AK6" s="26">
        <v>0</v>
      </c>
      <c r="AL6" s="26">
        <v>0</v>
      </c>
      <c r="AM6" s="26">
        <v>0</v>
      </c>
      <c r="AN6" s="26">
        <v>0</v>
      </c>
      <c r="AO6" s="26">
        <v>0</v>
      </c>
      <c r="AP6" s="26"/>
      <c r="AQ6" s="38"/>
      <c r="AR6" s="38"/>
      <c r="AS6" s="38"/>
      <c r="AT6" s="49"/>
      <c r="AU6" s="37"/>
      <c r="AV6" s="49"/>
      <c r="AW6" s="49"/>
      <c r="AX6" s="50"/>
      <c r="AY6" s="26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1"/>
      <c r="BO6" s="37">
        <v>79.7</v>
      </c>
      <c r="BP6" s="26">
        <v>81</v>
      </c>
      <c r="BQ6" s="26">
        <v>1013.9</v>
      </c>
      <c r="BR6" s="26">
        <v>1014.8</v>
      </c>
      <c r="BS6" s="26">
        <v>0</v>
      </c>
      <c r="BT6" s="26">
        <v>2</v>
      </c>
      <c r="BU6" s="26">
        <v>21.5</v>
      </c>
      <c r="BV6" s="26">
        <v>2</v>
      </c>
      <c r="BW6" s="26" t="s">
        <v>44</v>
      </c>
      <c r="BX6" s="26">
        <v>1</v>
      </c>
      <c r="BY6" s="26"/>
      <c r="BZ6" s="32"/>
      <c r="CA6" s="27"/>
      <c r="CB6" s="49"/>
      <c r="CC6" s="49"/>
      <c r="CE6" s="43">
        <f t="shared" si="0"/>
        <v>0</v>
      </c>
      <c r="CF6" s="43">
        <f t="shared" si="1"/>
        <v>0</v>
      </c>
      <c r="CG6" s="43">
        <f t="shared" si="2"/>
        <v>0</v>
      </c>
      <c r="CH6" s="43">
        <f t="shared" si="3"/>
        <v>0</v>
      </c>
    </row>
    <row r="7" spans="1:86" x14ac:dyDescent="0.25">
      <c r="A7" s="47">
        <v>42141</v>
      </c>
      <c r="B7" s="48" t="str">
        <f t="shared" si="4"/>
        <v>15137</v>
      </c>
      <c r="C7" s="49" t="s">
        <v>47</v>
      </c>
      <c r="D7" s="49" t="s">
        <v>78</v>
      </c>
      <c r="E7" s="26">
        <v>1</v>
      </c>
      <c r="F7" s="26">
        <v>4</v>
      </c>
      <c r="G7" s="26" t="s">
        <v>75</v>
      </c>
      <c r="H7" s="26">
        <f t="shared" si="5"/>
        <v>148</v>
      </c>
      <c r="I7" s="37">
        <v>748</v>
      </c>
      <c r="J7" s="21" t="s">
        <v>44</v>
      </c>
      <c r="K7" s="19"/>
      <c r="L7" s="26">
        <v>0</v>
      </c>
      <c r="M7" s="26">
        <v>0</v>
      </c>
      <c r="N7" s="26">
        <v>0</v>
      </c>
      <c r="O7" s="26">
        <v>0</v>
      </c>
      <c r="P7" s="26">
        <v>0</v>
      </c>
      <c r="Q7" s="26">
        <v>0</v>
      </c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49"/>
      <c r="AD7" s="49"/>
      <c r="AE7" s="49"/>
      <c r="AF7" s="49"/>
      <c r="AG7" s="49"/>
      <c r="AH7" s="22">
        <v>0</v>
      </c>
      <c r="AI7" s="37"/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/>
      <c r="AQ7" s="38"/>
      <c r="AR7" s="38"/>
      <c r="AS7" s="38"/>
      <c r="AT7" s="49"/>
      <c r="AU7" s="37"/>
      <c r="AV7" s="49"/>
      <c r="AW7" s="49"/>
      <c r="AX7" s="50"/>
      <c r="AY7" s="26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1"/>
      <c r="BO7" s="37">
        <v>79.7</v>
      </c>
      <c r="BP7" s="26">
        <v>81</v>
      </c>
      <c r="BQ7" s="26">
        <v>1013.9</v>
      </c>
      <c r="BR7" s="26">
        <v>1014.8</v>
      </c>
      <c r="BS7" s="26">
        <v>0</v>
      </c>
      <c r="BT7" s="26">
        <v>2</v>
      </c>
      <c r="BU7" s="26">
        <v>25.4</v>
      </c>
      <c r="BV7" s="26">
        <v>2</v>
      </c>
      <c r="BW7" s="26" t="s">
        <v>44</v>
      </c>
      <c r="BX7" s="26">
        <v>1</v>
      </c>
      <c r="BY7" s="26"/>
      <c r="BZ7" s="32"/>
      <c r="CA7" s="27"/>
      <c r="CB7" s="49"/>
      <c r="CC7" s="49"/>
      <c r="CE7" s="43">
        <f t="shared" si="0"/>
        <v>0</v>
      </c>
      <c r="CF7" s="43">
        <f t="shared" si="1"/>
        <v>0</v>
      </c>
      <c r="CG7" s="43">
        <f t="shared" si="2"/>
        <v>0</v>
      </c>
      <c r="CH7" s="43">
        <f t="shared" si="3"/>
        <v>0</v>
      </c>
    </row>
    <row r="8" spans="1:86" x14ac:dyDescent="0.25">
      <c r="A8" s="47">
        <v>42141</v>
      </c>
      <c r="B8" s="48" t="str">
        <f t="shared" si="4"/>
        <v>15137</v>
      </c>
      <c r="C8" s="49" t="s">
        <v>47</v>
      </c>
      <c r="D8" s="49" t="s">
        <v>78</v>
      </c>
      <c r="E8" s="26">
        <v>1</v>
      </c>
      <c r="F8" s="26">
        <v>5</v>
      </c>
      <c r="G8" s="26" t="s">
        <v>75</v>
      </c>
      <c r="H8" s="26">
        <f t="shared" si="5"/>
        <v>140</v>
      </c>
      <c r="I8" s="37">
        <v>740</v>
      </c>
      <c r="J8" s="21" t="s">
        <v>44</v>
      </c>
      <c r="K8" s="19"/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49"/>
      <c r="AD8" s="49"/>
      <c r="AE8" s="49"/>
      <c r="AF8" s="49"/>
      <c r="AG8" s="49"/>
      <c r="AH8" s="22">
        <v>0</v>
      </c>
      <c r="AI8" s="37"/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/>
      <c r="AQ8" s="38"/>
      <c r="AR8" s="38"/>
      <c r="AS8" s="38"/>
      <c r="AT8" s="49"/>
      <c r="AU8" s="37"/>
      <c r="AV8" s="49"/>
      <c r="AW8" s="49"/>
      <c r="AX8" s="50"/>
      <c r="AY8" s="26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1"/>
      <c r="BO8" s="37">
        <v>79.7</v>
      </c>
      <c r="BP8" s="26">
        <v>81</v>
      </c>
      <c r="BQ8" s="26">
        <v>1013.9</v>
      </c>
      <c r="BR8" s="26">
        <v>1014.8</v>
      </c>
      <c r="BS8" s="26">
        <v>0</v>
      </c>
      <c r="BT8" s="26">
        <v>2</v>
      </c>
      <c r="BU8" s="26">
        <v>4.2</v>
      </c>
      <c r="BV8" s="26">
        <v>2</v>
      </c>
      <c r="BW8" s="26" t="s">
        <v>44</v>
      </c>
      <c r="BX8" s="26">
        <v>1</v>
      </c>
      <c r="BY8" s="26"/>
      <c r="BZ8" s="32"/>
      <c r="CA8" s="27"/>
      <c r="CB8" s="49"/>
      <c r="CC8" s="49"/>
      <c r="CE8" s="43">
        <f t="shared" si="0"/>
        <v>0</v>
      </c>
      <c r="CF8" s="43">
        <f t="shared" si="1"/>
        <v>0</v>
      </c>
      <c r="CG8" s="43">
        <f t="shared" si="2"/>
        <v>0</v>
      </c>
      <c r="CH8" s="43">
        <f t="shared" si="3"/>
        <v>0</v>
      </c>
    </row>
    <row r="9" spans="1:86" x14ac:dyDescent="0.25">
      <c r="A9" s="47">
        <v>42141</v>
      </c>
      <c r="B9" s="48" t="str">
        <f t="shared" si="4"/>
        <v>15137</v>
      </c>
      <c r="C9" s="49" t="s">
        <v>47</v>
      </c>
      <c r="D9" s="49" t="s">
        <v>78</v>
      </c>
      <c r="E9" s="26">
        <v>1</v>
      </c>
      <c r="F9" s="26">
        <v>6</v>
      </c>
      <c r="G9" s="26" t="s">
        <v>75</v>
      </c>
      <c r="H9" s="26">
        <f t="shared" si="5"/>
        <v>132</v>
      </c>
      <c r="I9" s="37">
        <v>732</v>
      </c>
      <c r="J9" s="21" t="s">
        <v>44</v>
      </c>
      <c r="K9" s="19"/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49"/>
      <c r="AD9" s="49"/>
      <c r="AE9" s="49"/>
      <c r="AF9" s="49"/>
      <c r="AG9" s="49"/>
      <c r="AH9" s="22">
        <v>0</v>
      </c>
      <c r="AI9" s="37"/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6"/>
      <c r="AQ9" s="38"/>
      <c r="AR9" s="38"/>
      <c r="AS9" s="38"/>
      <c r="AT9" s="49"/>
      <c r="AU9" s="37"/>
      <c r="AV9" s="49"/>
      <c r="AW9" s="49"/>
      <c r="AX9" s="50"/>
      <c r="AY9" s="26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1"/>
      <c r="BO9" s="37">
        <v>79.7</v>
      </c>
      <c r="BP9" s="26">
        <v>81</v>
      </c>
      <c r="BQ9" s="26">
        <v>1013.9</v>
      </c>
      <c r="BR9" s="26">
        <v>1014.8</v>
      </c>
      <c r="BS9" s="26">
        <v>0</v>
      </c>
      <c r="BT9" s="26">
        <v>2</v>
      </c>
      <c r="BU9" s="26">
        <v>29.3</v>
      </c>
      <c r="BV9" s="26">
        <v>2</v>
      </c>
      <c r="BW9" s="26" t="s">
        <v>44</v>
      </c>
      <c r="BX9" s="26">
        <v>1</v>
      </c>
      <c r="BY9" s="26"/>
      <c r="BZ9" s="32"/>
      <c r="CA9" s="27"/>
      <c r="CB9" s="49"/>
      <c r="CC9" s="49"/>
      <c r="CE9" s="43">
        <f t="shared" si="0"/>
        <v>0</v>
      </c>
      <c r="CF9" s="43">
        <f t="shared" si="1"/>
        <v>0</v>
      </c>
      <c r="CG9" s="43">
        <f t="shared" si="2"/>
        <v>0</v>
      </c>
      <c r="CH9" s="43">
        <f t="shared" si="3"/>
        <v>0</v>
      </c>
    </row>
    <row r="10" spans="1:86" x14ac:dyDescent="0.25">
      <c r="A10" s="47">
        <v>42141</v>
      </c>
      <c r="B10" s="48" t="str">
        <f t="shared" si="4"/>
        <v>15137</v>
      </c>
      <c r="C10" s="49" t="s">
        <v>47</v>
      </c>
      <c r="D10" s="49" t="s">
        <v>78</v>
      </c>
      <c r="E10" s="26">
        <v>1</v>
      </c>
      <c r="F10" s="26">
        <v>7</v>
      </c>
      <c r="G10" s="26" t="s">
        <v>75</v>
      </c>
      <c r="H10" s="26">
        <f t="shared" si="5"/>
        <v>125</v>
      </c>
      <c r="I10" s="37">
        <v>725</v>
      </c>
      <c r="J10" s="21" t="s">
        <v>44</v>
      </c>
      <c r="K10" s="19"/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49"/>
      <c r="AD10" s="49"/>
      <c r="AE10" s="49"/>
      <c r="AF10" s="49"/>
      <c r="AG10" s="49"/>
      <c r="AH10" s="22">
        <v>0</v>
      </c>
      <c r="AI10" s="37"/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/>
      <c r="AQ10" s="38"/>
      <c r="AR10" s="38"/>
      <c r="AS10" s="38"/>
      <c r="AT10" s="38"/>
      <c r="AU10" s="37"/>
      <c r="AV10" s="49"/>
      <c r="AW10" s="49"/>
      <c r="AX10" s="50"/>
      <c r="AY10" s="26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1"/>
      <c r="BO10" s="37">
        <v>79.7</v>
      </c>
      <c r="BP10" s="26">
        <v>81</v>
      </c>
      <c r="BQ10" s="26">
        <v>1013.9</v>
      </c>
      <c r="BR10" s="26">
        <v>1014.8</v>
      </c>
      <c r="BS10" s="26">
        <v>0</v>
      </c>
      <c r="BT10" s="26">
        <v>2</v>
      </c>
      <c r="BU10" s="26">
        <v>26.3</v>
      </c>
      <c r="BV10" s="26">
        <v>2</v>
      </c>
      <c r="BW10" s="26" t="s">
        <v>44</v>
      </c>
      <c r="BX10" s="26">
        <v>1</v>
      </c>
      <c r="BY10" s="26"/>
      <c r="BZ10" s="32"/>
      <c r="CA10" s="27"/>
      <c r="CB10" s="49"/>
      <c r="CC10" s="49"/>
      <c r="CE10" s="43">
        <f t="shared" si="0"/>
        <v>0</v>
      </c>
      <c r="CF10" s="43">
        <f t="shared" si="1"/>
        <v>0</v>
      </c>
      <c r="CG10" s="43">
        <f t="shared" si="2"/>
        <v>0</v>
      </c>
      <c r="CH10" s="43">
        <f t="shared" si="3"/>
        <v>0</v>
      </c>
    </row>
    <row r="11" spans="1:86" s="106" customFormat="1" x14ac:dyDescent="0.25">
      <c r="A11" s="97">
        <v>42141</v>
      </c>
      <c r="B11" s="98" t="str">
        <f t="shared" si="4"/>
        <v>15137</v>
      </c>
      <c r="C11" s="99" t="s">
        <v>47</v>
      </c>
      <c r="D11" s="99" t="s">
        <v>78</v>
      </c>
      <c r="E11" s="96">
        <v>1</v>
      </c>
      <c r="F11" s="96">
        <v>8</v>
      </c>
      <c r="G11" s="96" t="s">
        <v>75</v>
      </c>
      <c r="H11" s="96">
        <f t="shared" si="5"/>
        <v>116</v>
      </c>
      <c r="I11" s="20">
        <v>716</v>
      </c>
      <c r="J11" s="100" t="s">
        <v>44</v>
      </c>
      <c r="K11" s="20"/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9"/>
      <c r="AD11" s="99"/>
      <c r="AE11" s="99"/>
      <c r="AF11" s="99"/>
      <c r="AG11" s="99"/>
      <c r="AH11" s="101">
        <v>0</v>
      </c>
      <c r="AI11" s="20"/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/>
      <c r="AQ11" s="99"/>
      <c r="AR11" s="99"/>
      <c r="AS11" s="99"/>
      <c r="AT11" s="99"/>
      <c r="AU11" s="20"/>
      <c r="AV11" s="99"/>
      <c r="AW11" s="99"/>
      <c r="AX11" s="102"/>
      <c r="AY11" s="96"/>
      <c r="AZ11" s="102"/>
      <c r="BA11" s="102"/>
      <c r="BB11" s="102"/>
      <c r="BC11" s="102"/>
      <c r="BD11" s="102"/>
      <c r="BE11" s="102"/>
      <c r="BF11" s="102"/>
      <c r="BG11" s="102"/>
      <c r="BH11" s="102"/>
      <c r="BI11" s="102"/>
      <c r="BJ11" s="102"/>
      <c r="BK11" s="102"/>
      <c r="BL11" s="102"/>
      <c r="BM11" s="102"/>
      <c r="BN11" s="103"/>
      <c r="BO11" s="20">
        <v>79.7</v>
      </c>
      <c r="BP11" s="96">
        <v>81</v>
      </c>
      <c r="BQ11" s="96">
        <v>1013.9</v>
      </c>
      <c r="BR11" s="96">
        <v>1014.8</v>
      </c>
      <c r="BS11" s="96">
        <v>0</v>
      </c>
      <c r="BT11" s="96">
        <v>2</v>
      </c>
      <c r="BU11" s="96">
        <v>14.3</v>
      </c>
      <c r="BV11" s="96">
        <v>2</v>
      </c>
      <c r="BW11" s="96" t="s">
        <v>44</v>
      </c>
      <c r="BX11" s="96">
        <v>1</v>
      </c>
      <c r="BY11" s="96"/>
      <c r="BZ11" s="104"/>
      <c r="CA11" s="105"/>
      <c r="CB11" s="99"/>
      <c r="CC11" s="99"/>
      <c r="CE11" s="107">
        <f t="shared" si="0"/>
        <v>0</v>
      </c>
      <c r="CF11" s="107">
        <f t="shared" si="1"/>
        <v>0</v>
      </c>
      <c r="CG11" s="107">
        <f t="shared" si="2"/>
        <v>0</v>
      </c>
      <c r="CH11" s="107">
        <f t="shared" si="3"/>
        <v>0</v>
      </c>
    </row>
    <row r="12" spans="1:86" s="43" customFormat="1" x14ac:dyDescent="0.25">
      <c r="A12" s="47">
        <v>42141</v>
      </c>
      <c r="B12" s="48" t="str">
        <f t="shared" si="4"/>
        <v>15137</v>
      </c>
      <c r="C12" s="49" t="s">
        <v>47</v>
      </c>
      <c r="D12" s="49" t="s">
        <v>78</v>
      </c>
      <c r="E12" s="26">
        <v>2</v>
      </c>
      <c r="F12" s="26">
        <v>1</v>
      </c>
      <c r="G12" s="26" t="s">
        <v>75</v>
      </c>
      <c r="H12" s="26">
        <f t="shared" si="5"/>
        <v>109</v>
      </c>
      <c r="I12" s="37">
        <v>709</v>
      </c>
      <c r="J12" s="21" t="s">
        <v>44</v>
      </c>
      <c r="K12" s="19"/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49"/>
      <c r="AD12" s="49"/>
      <c r="AE12" s="49"/>
      <c r="AF12" s="49"/>
      <c r="AG12" s="49"/>
      <c r="AH12" s="22">
        <v>0</v>
      </c>
      <c r="AI12" s="37"/>
      <c r="AJ12" s="26">
        <v>0</v>
      </c>
      <c r="AK12" s="26">
        <v>0</v>
      </c>
      <c r="AL12" s="26">
        <v>0</v>
      </c>
      <c r="AM12" s="26">
        <v>0</v>
      </c>
      <c r="AN12" s="26">
        <v>0</v>
      </c>
      <c r="AO12" s="26">
        <v>0</v>
      </c>
      <c r="AP12" s="26"/>
      <c r="AQ12" s="38"/>
      <c r="AR12" s="38"/>
      <c r="AS12" s="38"/>
      <c r="AT12" s="38"/>
      <c r="AU12" s="37"/>
      <c r="AV12" s="49"/>
      <c r="AW12" s="49"/>
      <c r="AX12" s="50"/>
      <c r="AY12" s="26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1"/>
      <c r="BO12" s="37">
        <v>79.7</v>
      </c>
      <c r="BP12" s="26">
        <v>81</v>
      </c>
      <c r="BQ12" s="26">
        <v>1013.9</v>
      </c>
      <c r="BR12" s="26">
        <v>1014.8</v>
      </c>
      <c r="BS12" s="26">
        <v>0</v>
      </c>
      <c r="BT12" s="26">
        <v>1</v>
      </c>
      <c r="BU12" s="26">
        <v>32.6</v>
      </c>
      <c r="BV12" s="26">
        <v>2</v>
      </c>
      <c r="BW12" s="26" t="s">
        <v>44</v>
      </c>
      <c r="BX12" s="26">
        <v>1</v>
      </c>
      <c r="BY12" s="26"/>
      <c r="BZ12" s="32"/>
      <c r="CA12" s="27"/>
      <c r="CB12" s="49"/>
      <c r="CC12" s="49"/>
      <c r="CE12" s="43">
        <f t="shared" si="0"/>
        <v>0</v>
      </c>
      <c r="CF12" s="43">
        <f t="shared" si="1"/>
        <v>0</v>
      </c>
      <c r="CG12" s="43">
        <f t="shared" si="2"/>
        <v>0</v>
      </c>
      <c r="CH12" s="43">
        <f t="shared" si="3"/>
        <v>0</v>
      </c>
    </row>
    <row r="13" spans="1:86" x14ac:dyDescent="0.25">
      <c r="A13" s="47">
        <v>42141</v>
      </c>
      <c r="B13" s="48" t="str">
        <f t="shared" si="4"/>
        <v>15137</v>
      </c>
      <c r="C13" s="49" t="s">
        <v>47</v>
      </c>
      <c r="D13" s="49" t="s">
        <v>78</v>
      </c>
      <c r="E13" s="26">
        <v>2</v>
      </c>
      <c r="F13" s="26">
        <v>2</v>
      </c>
      <c r="G13" s="26" t="s">
        <v>75</v>
      </c>
      <c r="H13" s="26">
        <f t="shared" si="5"/>
        <v>101</v>
      </c>
      <c r="I13" s="37">
        <v>701</v>
      </c>
      <c r="J13" s="21" t="s">
        <v>44</v>
      </c>
      <c r="K13" s="19"/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49"/>
      <c r="AD13" s="49"/>
      <c r="AE13" s="49"/>
      <c r="AF13" s="49"/>
      <c r="AG13" s="49"/>
      <c r="AH13" s="22">
        <v>0</v>
      </c>
      <c r="AI13" s="37"/>
      <c r="AJ13" s="26">
        <v>0</v>
      </c>
      <c r="AK13" s="26">
        <v>0</v>
      </c>
      <c r="AL13" s="26">
        <v>0</v>
      </c>
      <c r="AM13" s="26">
        <v>0</v>
      </c>
      <c r="AN13" s="26">
        <v>0</v>
      </c>
      <c r="AO13" s="26">
        <v>0</v>
      </c>
      <c r="AP13" s="26"/>
      <c r="AQ13" s="38"/>
      <c r="AR13" s="38"/>
      <c r="AS13" s="38"/>
      <c r="AT13" s="49"/>
      <c r="AU13" s="37"/>
      <c r="AV13" s="49"/>
      <c r="AW13" s="49"/>
      <c r="AX13" s="50"/>
      <c r="AY13" s="26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1"/>
      <c r="BO13" s="37">
        <v>79.7</v>
      </c>
      <c r="BP13" s="26">
        <v>81</v>
      </c>
      <c r="BQ13" s="26">
        <v>1013.9</v>
      </c>
      <c r="BR13" s="26">
        <v>1014.8</v>
      </c>
      <c r="BS13" s="26">
        <v>0</v>
      </c>
      <c r="BT13" s="26">
        <v>1</v>
      </c>
      <c r="BU13" s="26">
        <v>21.8</v>
      </c>
      <c r="BV13" s="26">
        <v>1</v>
      </c>
      <c r="BW13" s="26" t="s">
        <v>44</v>
      </c>
      <c r="BX13" s="26">
        <v>1</v>
      </c>
      <c r="BY13" s="26"/>
      <c r="BZ13" s="32"/>
      <c r="CA13" s="27"/>
      <c r="CB13" s="49"/>
      <c r="CC13" s="49"/>
      <c r="CE13" s="43">
        <f t="shared" si="0"/>
        <v>0</v>
      </c>
      <c r="CF13" s="43">
        <f t="shared" si="1"/>
        <v>0</v>
      </c>
      <c r="CG13" s="43">
        <f t="shared" si="2"/>
        <v>0</v>
      </c>
      <c r="CH13" s="43">
        <f t="shared" si="3"/>
        <v>0</v>
      </c>
    </row>
    <row r="14" spans="1:86" x14ac:dyDescent="0.25">
      <c r="A14" s="47">
        <v>42141</v>
      </c>
      <c r="B14" s="48" t="str">
        <f t="shared" si="4"/>
        <v>15137</v>
      </c>
      <c r="C14" s="49" t="s">
        <v>47</v>
      </c>
      <c r="D14" s="49" t="s">
        <v>78</v>
      </c>
      <c r="E14" s="26">
        <v>2</v>
      </c>
      <c r="F14" s="26">
        <v>3</v>
      </c>
      <c r="G14" s="26" t="s">
        <v>75</v>
      </c>
      <c r="H14" s="26">
        <f t="shared" si="5"/>
        <v>53</v>
      </c>
      <c r="I14" s="37">
        <v>653</v>
      </c>
      <c r="J14" s="21" t="s">
        <v>44</v>
      </c>
      <c r="K14" s="19"/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49"/>
      <c r="AD14" s="49"/>
      <c r="AE14" s="49"/>
      <c r="AF14" s="49"/>
      <c r="AG14" s="49"/>
      <c r="AH14" s="22">
        <v>0</v>
      </c>
      <c r="AI14" s="37"/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6"/>
      <c r="AQ14" s="38"/>
      <c r="AR14" s="38"/>
      <c r="AS14" s="38"/>
      <c r="AT14" s="49"/>
      <c r="AU14" s="37"/>
      <c r="AV14" s="49"/>
      <c r="AW14" s="49"/>
      <c r="AX14" s="50"/>
      <c r="AY14" s="26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1"/>
      <c r="BO14" s="37">
        <v>79.7</v>
      </c>
      <c r="BP14" s="26">
        <v>81</v>
      </c>
      <c r="BQ14" s="26">
        <v>1013.9</v>
      </c>
      <c r="BR14" s="26">
        <v>1014.8</v>
      </c>
      <c r="BS14" s="26">
        <v>0</v>
      </c>
      <c r="BT14" s="26">
        <v>1</v>
      </c>
      <c r="BU14" s="26">
        <v>19.899999999999999</v>
      </c>
      <c r="BV14" s="26">
        <v>1</v>
      </c>
      <c r="BW14" s="26" t="s">
        <v>44</v>
      </c>
      <c r="BX14" s="26">
        <v>1</v>
      </c>
      <c r="BY14" s="26"/>
      <c r="BZ14" s="32"/>
      <c r="CA14" s="27"/>
      <c r="CB14" s="49"/>
      <c r="CC14" s="49"/>
      <c r="CE14" s="43">
        <f t="shared" si="0"/>
        <v>0</v>
      </c>
      <c r="CF14" s="43">
        <f t="shared" si="1"/>
        <v>0</v>
      </c>
      <c r="CG14" s="43">
        <f t="shared" si="2"/>
        <v>0</v>
      </c>
      <c r="CH14" s="43">
        <f t="shared" si="3"/>
        <v>0</v>
      </c>
    </row>
    <row r="15" spans="1:86" x14ac:dyDescent="0.25">
      <c r="A15" s="47">
        <v>42141</v>
      </c>
      <c r="B15" s="48" t="str">
        <f t="shared" si="4"/>
        <v>15137</v>
      </c>
      <c r="C15" s="49" t="s">
        <v>47</v>
      </c>
      <c r="D15" s="49" t="s">
        <v>78</v>
      </c>
      <c r="E15" s="26">
        <v>2</v>
      </c>
      <c r="F15" s="26">
        <v>4</v>
      </c>
      <c r="G15" s="26" t="s">
        <v>75</v>
      </c>
      <c r="H15" s="26">
        <f t="shared" si="5"/>
        <v>45</v>
      </c>
      <c r="I15" s="37">
        <v>645</v>
      </c>
      <c r="J15" s="21" t="s">
        <v>44</v>
      </c>
      <c r="K15" s="19"/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49"/>
      <c r="AD15" s="49"/>
      <c r="AE15" s="49"/>
      <c r="AF15" s="49"/>
      <c r="AG15" s="49"/>
      <c r="AH15" s="22">
        <v>0</v>
      </c>
      <c r="AI15" s="37"/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/>
      <c r="AQ15" s="38"/>
      <c r="AR15" s="38"/>
      <c r="AS15" s="38"/>
      <c r="AT15" s="38"/>
      <c r="AU15" s="37"/>
      <c r="AV15" s="49"/>
      <c r="AW15" s="49"/>
      <c r="AX15" s="50"/>
      <c r="AY15" s="26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1"/>
      <c r="BO15" s="37">
        <v>79.7</v>
      </c>
      <c r="BP15" s="26">
        <v>81</v>
      </c>
      <c r="BQ15" s="26">
        <v>1013.9</v>
      </c>
      <c r="BR15" s="26">
        <v>1014.8</v>
      </c>
      <c r="BS15" s="26">
        <v>0</v>
      </c>
      <c r="BT15" s="26">
        <v>1</v>
      </c>
      <c r="BU15" s="26">
        <v>14.8</v>
      </c>
      <c r="BV15" s="26">
        <v>1</v>
      </c>
      <c r="BW15" s="26" t="s">
        <v>44</v>
      </c>
      <c r="BX15" s="26">
        <v>1</v>
      </c>
      <c r="BY15" s="26"/>
      <c r="BZ15" s="32"/>
      <c r="CA15" s="27"/>
      <c r="CB15" s="49"/>
      <c r="CC15" s="49"/>
      <c r="CE15" s="43">
        <f t="shared" si="0"/>
        <v>0</v>
      </c>
      <c r="CF15" s="43">
        <f t="shared" si="1"/>
        <v>0</v>
      </c>
      <c r="CG15" s="43">
        <f t="shared" si="2"/>
        <v>0</v>
      </c>
      <c r="CH15" s="43">
        <f t="shared" si="3"/>
        <v>0</v>
      </c>
    </row>
    <row r="16" spans="1:86" x14ac:dyDescent="0.25">
      <c r="A16" s="47">
        <v>42141</v>
      </c>
      <c r="B16" s="48" t="str">
        <f t="shared" si="4"/>
        <v>15137</v>
      </c>
      <c r="C16" s="49" t="s">
        <v>47</v>
      </c>
      <c r="D16" s="49" t="s">
        <v>78</v>
      </c>
      <c r="E16" s="26">
        <v>2</v>
      </c>
      <c r="F16" s="26">
        <v>5</v>
      </c>
      <c r="G16" s="26" t="s">
        <v>75</v>
      </c>
      <c r="H16" s="26">
        <f t="shared" si="5"/>
        <v>37</v>
      </c>
      <c r="I16" s="37">
        <v>637</v>
      </c>
      <c r="J16" s="21" t="s">
        <v>44</v>
      </c>
      <c r="K16" s="19"/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49"/>
      <c r="AD16" s="49"/>
      <c r="AE16" s="49"/>
      <c r="AF16" s="49"/>
      <c r="AG16" s="49"/>
      <c r="AH16" s="22">
        <v>0</v>
      </c>
      <c r="AI16" s="37"/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26"/>
      <c r="AQ16" s="38"/>
      <c r="AR16" s="38"/>
      <c r="AS16" s="38"/>
      <c r="AT16" s="38"/>
      <c r="AU16" s="37"/>
      <c r="AV16" s="49"/>
      <c r="AW16" s="49"/>
      <c r="AX16" s="50"/>
      <c r="AY16" s="26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1"/>
      <c r="BO16" s="37">
        <v>79.7</v>
      </c>
      <c r="BP16" s="26">
        <v>81</v>
      </c>
      <c r="BQ16" s="26">
        <v>1013.9</v>
      </c>
      <c r="BR16" s="26">
        <v>1014.8</v>
      </c>
      <c r="BS16" s="26">
        <v>0</v>
      </c>
      <c r="BT16" s="26">
        <v>1</v>
      </c>
      <c r="BU16" s="26">
        <v>18.399999999999999</v>
      </c>
      <c r="BV16" s="26">
        <v>1</v>
      </c>
      <c r="BW16" s="26" t="s">
        <v>44</v>
      </c>
      <c r="BX16" s="26">
        <v>1</v>
      </c>
      <c r="BY16" s="26"/>
      <c r="BZ16" s="32"/>
      <c r="CA16" s="27"/>
      <c r="CB16" s="49"/>
      <c r="CC16" s="49"/>
      <c r="CE16" s="43">
        <f t="shared" si="0"/>
        <v>0</v>
      </c>
      <c r="CF16" s="43">
        <f t="shared" si="1"/>
        <v>0</v>
      </c>
      <c r="CG16" s="43">
        <f t="shared" si="2"/>
        <v>0</v>
      </c>
      <c r="CH16" s="43">
        <f t="shared" si="3"/>
        <v>0</v>
      </c>
    </row>
    <row r="17" spans="1:86" x14ac:dyDescent="0.25">
      <c r="A17" s="47">
        <v>42141</v>
      </c>
      <c r="B17" s="48" t="str">
        <f t="shared" si="4"/>
        <v>15137</v>
      </c>
      <c r="C17" s="49" t="s">
        <v>47</v>
      </c>
      <c r="D17" s="49" t="s">
        <v>78</v>
      </c>
      <c r="E17" s="26">
        <v>2</v>
      </c>
      <c r="F17" s="26">
        <v>6</v>
      </c>
      <c r="G17" s="26" t="s">
        <v>75</v>
      </c>
      <c r="H17" s="26">
        <f t="shared" si="5"/>
        <v>29</v>
      </c>
      <c r="I17" s="37">
        <v>629</v>
      </c>
      <c r="J17" s="21" t="s">
        <v>44</v>
      </c>
      <c r="K17" s="19"/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49"/>
      <c r="AD17" s="49"/>
      <c r="AE17" s="49"/>
      <c r="AF17" s="49"/>
      <c r="AG17" s="49"/>
      <c r="AH17" s="22">
        <v>0</v>
      </c>
      <c r="AI17" s="37"/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/>
      <c r="AQ17" s="38"/>
      <c r="AR17" s="38"/>
      <c r="AS17" s="38"/>
      <c r="AT17" s="49"/>
      <c r="AU17" s="37"/>
      <c r="AV17" s="49"/>
      <c r="AW17" s="49"/>
      <c r="AX17" s="50"/>
      <c r="AY17" s="26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1"/>
      <c r="BO17" s="37">
        <v>79.7</v>
      </c>
      <c r="BP17" s="26">
        <v>81</v>
      </c>
      <c r="BQ17" s="26">
        <v>1013.9</v>
      </c>
      <c r="BR17" s="26">
        <v>1014.8</v>
      </c>
      <c r="BS17" s="26">
        <v>0</v>
      </c>
      <c r="BT17" s="26">
        <v>1</v>
      </c>
      <c r="BU17" s="26">
        <v>12.9</v>
      </c>
      <c r="BV17" s="26">
        <v>1</v>
      </c>
      <c r="BW17" s="26" t="s">
        <v>44</v>
      </c>
      <c r="BX17" s="26">
        <v>1</v>
      </c>
      <c r="BY17" s="26"/>
      <c r="BZ17" s="32"/>
      <c r="CA17" s="27"/>
      <c r="CB17" s="49"/>
      <c r="CC17" s="49"/>
      <c r="CE17" s="43">
        <f t="shared" si="0"/>
        <v>0</v>
      </c>
      <c r="CF17" s="43">
        <f t="shared" si="1"/>
        <v>0</v>
      </c>
      <c r="CG17" s="43">
        <f t="shared" si="2"/>
        <v>0</v>
      </c>
      <c r="CH17" s="43">
        <f t="shared" si="3"/>
        <v>0</v>
      </c>
    </row>
    <row r="18" spans="1:86" x14ac:dyDescent="0.25">
      <c r="A18" s="47">
        <v>42141</v>
      </c>
      <c r="B18" s="48" t="str">
        <f t="shared" si="4"/>
        <v>15137</v>
      </c>
      <c r="C18" s="49" t="s">
        <v>47</v>
      </c>
      <c r="D18" s="49" t="s">
        <v>78</v>
      </c>
      <c r="E18" s="26">
        <v>2</v>
      </c>
      <c r="F18" s="26">
        <v>7</v>
      </c>
      <c r="G18" s="26" t="s">
        <v>75</v>
      </c>
      <c r="H18" s="26">
        <f t="shared" si="5"/>
        <v>22</v>
      </c>
      <c r="I18" s="37">
        <v>622</v>
      </c>
      <c r="J18" s="21" t="s">
        <v>44</v>
      </c>
      <c r="K18" s="19"/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49"/>
      <c r="AD18" s="49"/>
      <c r="AE18" s="49"/>
      <c r="AF18" s="49"/>
      <c r="AG18" s="49"/>
      <c r="AH18" s="22">
        <v>0</v>
      </c>
      <c r="AI18" s="37"/>
      <c r="AJ18" s="26">
        <v>0</v>
      </c>
      <c r="AK18" s="26">
        <v>0</v>
      </c>
      <c r="AL18" s="26">
        <v>0</v>
      </c>
      <c r="AM18" s="26">
        <v>0</v>
      </c>
      <c r="AN18" s="26">
        <v>0</v>
      </c>
      <c r="AO18" s="26">
        <v>0</v>
      </c>
      <c r="AP18" s="26"/>
      <c r="AQ18" s="38"/>
      <c r="AR18" s="38"/>
      <c r="AS18" s="38"/>
      <c r="AT18" s="38"/>
      <c r="AU18" s="37"/>
      <c r="AV18" s="49"/>
      <c r="AW18" s="49"/>
      <c r="AX18" s="50"/>
      <c r="AY18" s="26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1"/>
      <c r="BO18" s="37">
        <v>79.7</v>
      </c>
      <c r="BP18" s="26">
        <v>81</v>
      </c>
      <c r="BQ18" s="26">
        <v>1013.9</v>
      </c>
      <c r="BR18" s="26">
        <v>1014.8</v>
      </c>
      <c r="BS18" s="26">
        <v>0</v>
      </c>
      <c r="BT18" s="26">
        <v>1</v>
      </c>
      <c r="BU18" s="26">
        <v>14.2</v>
      </c>
      <c r="BV18" s="26">
        <v>1</v>
      </c>
      <c r="BW18" s="26" t="s">
        <v>44</v>
      </c>
      <c r="BX18" s="26">
        <v>1</v>
      </c>
      <c r="BY18" s="26"/>
      <c r="BZ18" s="32"/>
      <c r="CA18" s="27"/>
      <c r="CB18" s="49"/>
      <c r="CC18" s="49"/>
      <c r="CE18" s="43">
        <f t="shared" si="0"/>
        <v>0</v>
      </c>
      <c r="CF18" s="43">
        <f t="shared" si="1"/>
        <v>0</v>
      </c>
      <c r="CG18" s="43">
        <f t="shared" si="2"/>
        <v>0</v>
      </c>
      <c r="CH18" s="43">
        <f t="shared" si="3"/>
        <v>0</v>
      </c>
    </row>
    <row r="19" spans="1:86" x14ac:dyDescent="0.25">
      <c r="A19" s="47">
        <v>42141</v>
      </c>
      <c r="B19" s="48" t="str">
        <f t="shared" si="4"/>
        <v>15137</v>
      </c>
      <c r="C19" s="49" t="s">
        <v>47</v>
      </c>
      <c r="D19" s="49" t="s">
        <v>78</v>
      </c>
      <c r="E19" s="26">
        <v>2</v>
      </c>
      <c r="F19" s="26">
        <v>8</v>
      </c>
      <c r="G19" s="26" t="s">
        <v>75</v>
      </c>
      <c r="H19" s="26">
        <f t="shared" si="5"/>
        <v>14</v>
      </c>
      <c r="I19" s="37">
        <v>614</v>
      </c>
      <c r="J19" s="21" t="s">
        <v>44</v>
      </c>
      <c r="K19" s="19"/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49"/>
      <c r="AD19" s="49"/>
      <c r="AE19" s="49"/>
      <c r="AF19" s="49"/>
      <c r="AG19" s="49"/>
      <c r="AH19" s="22">
        <v>0</v>
      </c>
      <c r="AI19" s="37"/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/>
      <c r="AQ19" s="38"/>
      <c r="AR19" s="38"/>
      <c r="AS19" s="38"/>
      <c r="AT19" s="38"/>
      <c r="AU19" s="37"/>
      <c r="AV19" s="49"/>
      <c r="AW19" s="49"/>
      <c r="AX19" s="50"/>
      <c r="AY19" s="26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1"/>
      <c r="BO19" s="37">
        <v>79.7</v>
      </c>
      <c r="BP19" s="26">
        <v>81</v>
      </c>
      <c r="BQ19" s="26">
        <v>1013.9</v>
      </c>
      <c r="BR19" s="26">
        <v>1014.8</v>
      </c>
      <c r="BS19" s="26">
        <v>0</v>
      </c>
      <c r="BT19" s="26">
        <v>1</v>
      </c>
      <c r="BU19" s="26">
        <v>14.3</v>
      </c>
      <c r="BV19" s="26">
        <v>1</v>
      </c>
      <c r="BW19" s="26" t="s">
        <v>44</v>
      </c>
      <c r="BX19" s="26">
        <v>1</v>
      </c>
      <c r="BY19" s="26"/>
      <c r="BZ19" s="32"/>
      <c r="CA19" s="27"/>
      <c r="CB19" s="49"/>
      <c r="CC19" s="49"/>
      <c r="CE19" s="43">
        <f t="shared" si="0"/>
        <v>0</v>
      </c>
      <c r="CF19" s="43">
        <f t="shared" si="1"/>
        <v>0</v>
      </c>
      <c r="CG19" s="43">
        <f t="shared" si="2"/>
        <v>0</v>
      </c>
      <c r="CH19" s="43">
        <f t="shared" si="3"/>
        <v>0</v>
      </c>
    </row>
    <row r="20" spans="1:86" x14ac:dyDescent="0.25">
      <c r="A20" s="47">
        <v>42141</v>
      </c>
      <c r="B20" s="48" t="str">
        <f t="shared" si="4"/>
        <v>15137</v>
      </c>
      <c r="C20" s="49" t="s">
        <v>47</v>
      </c>
      <c r="D20" s="49" t="s">
        <v>78</v>
      </c>
      <c r="E20" s="26">
        <v>2</v>
      </c>
      <c r="F20" s="26">
        <v>9</v>
      </c>
      <c r="G20" s="26" t="s">
        <v>75</v>
      </c>
      <c r="H20" s="26">
        <f t="shared" si="5"/>
        <v>4</v>
      </c>
      <c r="I20" s="37">
        <v>604</v>
      </c>
      <c r="J20" s="21" t="s">
        <v>44</v>
      </c>
      <c r="K20" s="19"/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49"/>
      <c r="AD20" s="49"/>
      <c r="AE20" s="49"/>
      <c r="AF20" s="49"/>
      <c r="AG20" s="49"/>
      <c r="AH20" s="22">
        <v>0</v>
      </c>
      <c r="AI20" s="37"/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/>
      <c r="AQ20" s="38"/>
      <c r="AR20" s="38"/>
      <c r="AS20" s="38"/>
      <c r="AT20" s="49"/>
      <c r="AU20" s="37"/>
      <c r="AV20" s="49"/>
      <c r="AW20" s="49"/>
      <c r="AX20" s="50"/>
      <c r="AY20" s="26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1"/>
      <c r="BO20" s="37">
        <v>79.7</v>
      </c>
      <c r="BP20" s="26">
        <v>81</v>
      </c>
      <c r="BQ20" s="26">
        <v>1013.9</v>
      </c>
      <c r="BR20" s="26">
        <v>1014.8</v>
      </c>
      <c r="BS20" s="26">
        <v>0</v>
      </c>
      <c r="BT20" s="26">
        <v>1</v>
      </c>
      <c r="BU20" s="26">
        <v>7.6</v>
      </c>
      <c r="BV20" s="26">
        <v>1</v>
      </c>
      <c r="BW20" s="26" t="s">
        <v>44</v>
      </c>
      <c r="BX20" s="26">
        <v>1</v>
      </c>
      <c r="BY20" s="26"/>
      <c r="BZ20" s="32"/>
      <c r="CA20" s="27"/>
      <c r="CB20" s="49"/>
      <c r="CC20" s="49"/>
      <c r="CE20" s="43">
        <f t="shared" si="0"/>
        <v>0</v>
      </c>
      <c r="CF20" s="43">
        <f t="shared" si="1"/>
        <v>0</v>
      </c>
      <c r="CG20" s="43">
        <f t="shared" si="2"/>
        <v>0</v>
      </c>
      <c r="CH20" s="43">
        <f t="shared" si="3"/>
        <v>0</v>
      </c>
    </row>
    <row r="21" spans="1:86" s="67" customFormat="1" x14ac:dyDescent="0.25">
      <c r="A21" s="55">
        <v>42141</v>
      </c>
      <c r="B21" s="56" t="str">
        <f t="shared" si="4"/>
        <v>15137</v>
      </c>
      <c r="C21" s="57" t="s">
        <v>47</v>
      </c>
      <c r="D21" s="57" t="s">
        <v>26</v>
      </c>
      <c r="E21" s="58">
        <v>3</v>
      </c>
      <c r="F21" s="58">
        <v>1</v>
      </c>
      <c r="G21" s="58" t="s">
        <v>75</v>
      </c>
      <c r="H21" s="58">
        <f t="shared" si="5"/>
        <v>223</v>
      </c>
      <c r="I21" s="59">
        <v>823</v>
      </c>
      <c r="J21" s="60" t="s">
        <v>44</v>
      </c>
      <c r="K21" s="59"/>
      <c r="L21" s="58">
        <v>0</v>
      </c>
      <c r="M21" s="58">
        <v>0</v>
      </c>
      <c r="N21" s="58">
        <v>0</v>
      </c>
      <c r="O21" s="58">
        <v>0</v>
      </c>
      <c r="P21" s="58">
        <v>0</v>
      </c>
      <c r="Q21" s="58">
        <v>0</v>
      </c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7"/>
      <c r="AD21" s="57"/>
      <c r="AE21" s="57"/>
      <c r="AF21" s="57"/>
      <c r="AG21" s="57"/>
      <c r="AH21" s="61">
        <v>0</v>
      </c>
      <c r="AI21" s="59"/>
      <c r="AJ21" s="58">
        <v>0</v>
      </c>
      <c r="AK21" s="58">
        <v>0</v>
      </c>
      <c r="AL21" s="58">
        <v>0</v>
      </c>
      <c r="AM21" s="58">
        <v>0</v>
      </c>
      <c r="AN21" s="58">
        <v>0</v>
      </c>
      <c r="AO21" s="58">
        <v>0</v>
      </c>
      <c r="AP21" s="58"/>
      <c r="AQ21" s="57"/>
      <c r="AR21" s="57"/>
      <c r="AS21" s="57"/>
      <c r="AT21" s="57"/>
      <c r="AU21" s="59"/>
      <c r="AV21" s="57"/>
      <c r="AW21" s="57"/>
      <c r="AX21" s="62"/>
      <c r="AY21" s="58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3"/>
      <c r="BO21" s="59">
        <v>77.7</v>
      </c>
      <c r="BP21" s="58">
        <v>81</v>
      </c>
      <c r="BQ21" s="58">
        <v>1014.5</v>
      </c>
      <c r="BR21" s="58">
        <v>1014.8</v>
      </c>
      <c r="BS21" s="58">
        <v>0</v>
      </c>
      <c r="BT21" s="58">
        <v>4</v>
      </c>
      <c r="BU21" s="58">
        <v>13.5</v>
      </c>
      <c r="BV21" s="58">
        <v>1</v>
      </c>
      <c r="BW21" s="58" t="s">
        <v>44</v>
      </c>
      <c r="BX21" s="58">
        <v>1</v>
      </c>
      <c r="BY21" s="58"/>
      <c r="BZ21" s="70"/>
      <c r="CA21" s="69"/>
      <c r="CB21" s="57"/>
      <c r="CC21" s="57"/>
      <c r="CE21" s="67">
        <f t="shared" si="0"/>
        <v>0</v>
      </c>
      <c r="CF21" s="67">
        <f t="shared" si="1"/>
        <v>0</v>
      </c>
      <c r="CG21" s="67">
        <f t="shared" si="2"/>
        <v>0</v>
      </c>
      <c r="CH21" s="67">
        <f t="shared" si="3"/>
        <v>0</v>
      </c>
    </row>
    <row r="22" spans="1:86" x14ac:dyDescent="0.25">
      <c r="A22" s="47">
        <v>42141</v>
      </c>
      <c r="B22" s="48" t="str">
        <f t="shared" si="4"/>
        <v>15137</v>
      </c>
      <c r="C22" s="49" t="s">
        <v>47</v>
      </c>
      <c r="D22" s="49" t="s">
        <v>26</v>
      </c>
      <c r="E22" s="26">
        <v>3</v>
      </c>
      <c r="F22" s="26">
        <v>2</v>
      </c>
      <c r="G22" s="26" t="s">
        <v>75</v>
      </c>
      <c r="H22" s="26">
        <f t="shared" si="5"/>
        <v>213</v>
      </c>
      <c r="I22" s="37">
        <v>813</v>
      </c>
      <c r="J22" s="21" t="s">
        <v>44</v>
      </c>
      <c r="K22" s="19"/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49"/>
      <c r="AD22" s="49"/>
      <c r="AE22" s="49"/>
      <c r="AF22" s="49"/>
      <c r="AG22" s="49"/>
      <c r="AH22" s="22">
        <v>0</v>
      </c>
      <c r="AI22" s="37"/>
      <c r="AJ22" s="26">
        <v>0</v>
      </c>
      <c r="AK22" s="26">
        <v>0</v>
      </c>
      <c r="AL22" s="26">
        <v>0</v>
      </c>
      <c r="AM22" s="26">
        <v>0</v>
      </c>
      <c r="AN22" s="26">
        <v>0</v>
      </c>
      <c r="AO22" s="26">
        <v>0</v>
      </c>
      <c r="AP22" s="26"/>
      <c r="AQ22" s="38"/>
      <c r="AR22" s="38"/>
      <c r="AS22" s="38"/>
      <c r="AT22" s="49"/>
      <c r="AU22" s="37"/>
      <c r="AV22" s="49"/>
      <c r="AW22" s="49"/>
      <c r="AX22" s="50"/>
      <c r="AY22" s="26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1"/>
      <c r="BO22" s="37">
        <v>77.7</v>
      </c>
      <c r="BP22" s="26">
        <v>81</v>
      </c>
      <c r="BQ22" s="26">
        <v>1014.5</v>
      </c>
      <c r="BR22" s="26">
        <v>1014.8</v>
      </c>
      <c r="BS22" s="26">
        <v>0</v>
      </c>
      <c r="BT22" s="26">
        <v>4</v>
      </c>
      <c r="BU22" s="26">
        <v>17.399999999999999</v>
      </c>
      <c r="BV22" s="26">
        <v>1</v>
      </c>
      <c r="BW22" s="26" t="s">
        <v>44</v>
      </c>
      <c r="BX22" s="26">
        <v>1</v>
      </c>
      <c r="BY22" s="26"/>
      <c r="BZ22" s="32"/>
      <c r="CA22" s="27"/>
      <c r="CB22" s="49"/>
      <c r="CC22" s="49"/>
      <c r="CE22" s="43">
        <f t="shared" si="0"/>
        <v>0</v>
      </c>
      <c r="CF22" s="43">
        <f t="shared" si="1"/>
        <v>0</v>
      </c>
      <c r="CG22" s="43">
        <f t="shared" si="2"/>
        <v>0</v>
      </c>
      <c r="CH22" s="43">
        <f t="shared" si="3"/>
        <v>0</v>
      </c>
    </row>
    <row r="23" spans="1:86" x14ac:dyDescent="0.25">
      <c r="A23" s="47">
        <v>42141</v>
      </c>
      <c r="B23" s="48" t="str">
        <f t="shared" si="4"/>
        <v>15137</v>
      </c>
      <c r="C23" s="49" t="s">
        <v>47</v>
      </c>
      <c r="D23" s="49" t="s">
        <v>26</v>
      </c>
      <c r="E23" s="26">
        <v>3</v>
      </c>
      <c r="F23" s="26">
        <v>3</v>
      </c>
      <c r="G23" s="26" t="s">
        <v>75</v>
      </c>
      <c r="H23" s="26">
        <f t="shared" si="5"/>
        <v>200</v>
      </c>
      <c r="I23" s="37">
        <v>800</v>
      </c>
      <c r="J23" s="21" t="s">
        <v>44</v>
      </c>
      <c r="K23" s="19"/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49"/>
      <c r="AD23" s="49"/>
      <c r="AE23" s="49"/>
      <c r="AF23" s="49"/>
      <c r="AG23" s="49"/>
      <c r="AH23" s="22">
        <v>0</v>
      </c>
      <c r="AI23" s="37"/>
      <c r="AJ23" s="26">
        <v>0</v>
      </c>
      <c r="AK23" s="26">
        <v>0</v>
      </c>
      <c r="AL23" s="26">
        <v>0</v>
      </c>
      <c r="AM23" s="26">
        <v>0</v>
      </c>
      <c r="AN23" s="26">
        <v>1</v>
      </c>
      <c r="AO23" s="26">
        <v>0</v>
      </c>
      <c r="AP23" s="26" t="s">
        <v>52</v>
      </c>
      <c r="AQ23" s="38" t="s">
        <v>52</v>
      </c>
      <c r="AR23" s="38" t="s">
        <v>52</v>
      </c>
      <c r="AS23" s="38"/>
      <c r="AT23" s="49" t="s">
        <v>39</v>
      </c>
      <c r="AU23" s="37" t="s">
        <v>19</v>
      </c>
      <c r="AV23" s="49">
        <v>20</v>
      </c>
      <c r="AW23" s="49"/>
      <c r="AX23" s="50"/>
      <c r="AY23" s="26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1">
        <v>1</v>
      </c>
      <c r="BO23" s="37">
        <v>77.7</v>
      </c>
      <c r="BP23" s="26">
        <v>81</v>
      </c>
      <c r="BQ23" s="26">
        <v>1014.5</v>
      </c>
      <c r="BR23" s="26">
        <v>1014.8</v>
      </c>
      <c r="BS23" s="26">
        <v>0</v>
      </c>
      <c r="BT23" s="26">
        <v>3</v>
      </c>
      <c r="BU23" s="26">
        <v>16.7</v>
      </c>
      <c r="BV23" s="26">
        <v>1</v>
      </c>
      <c r="BW23" s="26" t="s">
        <v>44</v>
      </c>
      <c r="BX23" s="26">
        <v>1</v>
      </c>
      <c r="BY23" s="26"/>
      <c r="BZ23" s="32"/>
      <c r="CA23" s="27"/>
      <c r="CB23" s="49"/>
      <c r="CC23" s="49"/>
      <c r="CE23" s="43">
        <f t="shared" si="0"/>
        <v>0</v>
      </c>
      <c r="CF23" s="43">
        <f t="shared" si="1"/>
        <v>0</v>
      </c>
      <c r="CG23" s="43">
        <f t="shared" si="2"/>
        <v>0</v>
      </c>
      <c r="CH23" s="43">
        <f t="shared" si="3"/>
        <v>0</v>
      </c>
    </row>
    <row r="24" spans="1:86" x14ac:dyDescent="0.25">
      <c r="A24" s="47">
        <v>42141</v>
      </c>
      <c r="B24" s="48" t="str">
        <f t="shared" si="4"/>
        <v>15137</v>
      </c>
      <c r="C24" s="49" t="s">
        <v>47</v>
      </c>
      <c r="D24" s="49" t="s">
        <v>26</v>
      </c>
      <c r="E24" s="26">
        <v>3</v>
      </c>
      <c r="F24" s="26">
        <v>4</v>
      </c>
      <c r="G24" s="26" t="s">
        <v>75</v>
      </c>
      <c r="H24" s="26">
        <f t="shared" si="5"/>
        <v>147</v>
      </c>
      <c r="I24" s="37">
        <v>747</v>
      </c>
      <c r="J24" s="21" t="s">
        <v>44</v>
      </c>
      <c r="K24" s="19"/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49"/>
      <c r="AD24" s="49"/>
      <c r="AE24" s="49"/>
      <c r="AF24" s="49"/>
      <c r="AG24" s="49"/>
      <c r="AH24" s="22">
        <v>0</v>
      </c>
      <c r="AI24" s="37"/>
      <c r="AJ24" s="26">
        <v>0</v>
      </c>
      <c r="AK24" s="26">
        <v>0</v>
      </c>
      <c r="AL24" s="26">
        <v>0</v>
      </c>
      <c r="AM24" s="26">
        <v>0</v>
      </c>
      <c r="AN24" s="26">
        <v>0</v>
      </c>
      <c r="AO24" s="26">
        <v>0</v>
      </c>
      <c r="AP24" s="26"/>
      <c r="AQ24" s="38"/>
      <c r="AR24" s="38"/>
      <c r="AS24" s="38"/>
      <c r="AT24" s="49"/>
      <c r="AU24" s="37"/>
      <c r="AV24" s="49"/>
      <c r="AW24" s="49"/>
      <c r="AX24" s="50"/>
      <c r="AY24" s="26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1"/>
      <c r="BO24" s="37">
        <v>77.7</v>
      </c>
      <c r="BP24" s="26">
        <v>81</v>
      </c>
      <c r="BQ24" s="26">
        <v>1014.5</v>
      </c>
      <c r="BR24" s="26">
        <v>1014.8</v>
      </c>
      <c r="BS24" s="26">
        <v>0</v>
      </c>
      <c r="BT24" s="26">
        <v>2</v>
      </c>
      <c r="BU24" s="26">
        <v>13.7</v>
      </c>
      <c r="BV24" s="26">
        <v>1</v>
      </c>
      <c r="BW24" s="26" t="s">
        <v>44</v>
      </c>
      <c r="BX24" s="26">
        <v>1</v>
      </c>
      <c r="BY24" s="26"/>
      <c r="BZ24" s="32"/>
      <c r="CA24" s="27"/>
      <c r="CB24" s="49"/>
      <c r="CC24" s="49"/>
      <c r="CE24" s="43">
        <f t="shared" si="0"/>
        <v>0</v>
      </c>
      <c r="CF24" s="43">
        <f t="shared" si="1"/>
        <v>0</v>
      </c>
      <c r="CG24" s="43">
        <f t="shared" si="2"/>
        <v>0</v>
      </c>
      <c r="CH24" s="43">
        <f t="shared" si="3"/>
        <v>0</v>
      </c>
    </row>
    <row r="25" spans="1:86" x14ac:dyDescent="0.25">
      <c r="A25" s="47">
        <v>42141</v>
      </c>
      <c r="B25" s="48" t="str">
        <f t="shared" si="4"/>
        <v>15137</v>
      </c>
      <c r="C25" s="49" t="s">
        <v>47</v>
      </c>
      <c r="D25" s="49" t="s">
        <v>26</v>
      </c>
      <c r="E25" s="26">
        <v>3</v>
      </c>
      <c r="F25" s="26">
        <v>5</v>
      </c>
      <c r="G25" s="26" t="s">
        <v>75</v>
      </c>
      <c r="H25" s="26">
        <f t="shared" si="5"/>
        <v>126</v>
      </c>
      <c r="I25" s="37">
        <v>726</v>
      </c>
      <c r="J25" s="21" t="s">
        <v>44</v>
      </c>
      <c r="K25" s="19"/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49"/>
      <c r="AD25" s="49"/>
      <c r="AE25" s="49"/>
      <c r="AF25" s="49"/>
      <c r="AG25" s="49"/>
      <c r="AH25" s="22">
        <v>0</v>
      </c>
      <c r="AI25" s="37"/>
      <c r="AJ25" s="26">
        <v>0</v>
      </c>
      <c r="AK25" s="26">
        <v>0</v>
      </c>
      <c r="AL25" s="26">
        <v>0</v>
      </c>
      <c r="AM25" s="26">
        <v>0</v>
      </c>
      <c r="AN25" s="26">
        <v>0</v>
      </c>
      <c r="AO25" s="26">
        <v>0</v>
      </c>
      <c r="AP25" s="26"/>
      <c r="AQ25" s="38"/>
      <c r="AR25" s="38"/>
      <c r="AS25" s="38"/>
      <c r="AT25" s="49"/>
      <c r="AU25" s="37"/>
      <c r="AV25" s="49"/>
      <c r="AW25" s="49"/>
      <c r="AX25" s="50"/>
      <c r="AY25" s="26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1"/>
      <c r="BO25" s="37">
        <v>77.7</v>
      </c>
      <c r="BP25" s="26">
        <v>81</v>
      </c>
      <c r="BQ25" s="26">
        <v>1014.5</v>
      </c>
      <c r="BR25" s="26">
        <v>1014.8</v>
      </c>
      <c r="BS25" s="26">
        <v>0</v>
      </c>
      <c r="BT25" s="26">
        <v>2</v>
      </c>
      <c r="BU25" s="26">
        <v>8.3000000000000007</v>
      </c>
      <c r="BV25" s="26">
        <v>1</v>
      </c>
      <c r="BW25" s="26" t="s">
        <v>44</v>
      </c>
      <c r="BX25" s="26">
        <v>1</v>
      </c>
      <c r="BY25" s="26"/>
      <c r="BZ25" s="32"/>
      <c r="CA25" s="27"/>
      <c r="CB25" s="49"/>
      <c r="CC25" s="49"/>
      <c r="CE25" s="43">
        <f t="shared" si="0"/>
        <v>0</v>
      </c>
      <c r="CF25" s="43">
        <f t="shared" si="1"/>
        <v>0</v>
      </c>
      <c r="CG25" s="43">
        <f t="shared" si="2"/>
        <v>0</v>
      </c>
      <c r="CH25" s="43">
        <f t="shared" si="3"/>
        <v>0</v>
      </c>
    </row>
    <row r="26" spans="1:86" x14ac:dyDescent="0.25">
      <c r="A26" s="47">
        <v>42141</v>
      </c>
      <c r="B26" s="48" t="str">
        <f t="shared" si="4"/>
        <v>15137</v>
      </c>
      <c r="C26" s="49" t="s">
        <v>47</v>
      </c>
      <c r="D26" s="49" t="s">
        <v>26</v>
      </c>
      <c r="E26" s="26">
        <v>3</v>
      </c>
      <c r="F26" s="26">
        <v>6</v>
      </c>
      <c r="G26" s="26" t="s">
        <v>75</v>
      </c>
      <c r="H26" s="26">
        <f t="shared" si="5"/>
        <v>113</v>
      </c>
      <c r="I26" s="37">
        <v>713</v>
      </c>
      <c r="J26" s="21" t="s">
        <v>44</v>
      </c>
      <c r="K26" s="19"/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49"/>
      <c r="AD26" s="49"/>
      <c r="AE26" s="49"/>
      <c r="AF26" s="49"/>
      <c r="AG26" s="49"/>
      <c r="AH26" s="22">
        <v>0</v>
      </c>
      <c r="AI26" s="37"/>
      <c r="AJ26" s="26">
        <v>1</v>
      </c>
      <c r="AK26" s="26">
        <v>0</v>
      </c>
      <c r="AL26" s="26">
        <v>0</v>
      </c>
      <c r="AM26" s="26">
        <v>0</v>
      </c>
      <c r="AN26" s="26">
        <v>0</v>
      </c>
      <c r="AO26" s="26">
        <v>0</v>
      </c>
      <c r="AP26" s="26" t="s">
        <v>52</v>
      </c>
      <c r="AQ26" s="38" t="s">
        <v>52</v>
      </c>
      <c r="AR26" s="38" t="s">
        <v>52</v>
      </c>
      <c r="AS26" s="38"/>
      <c r="AT26" s="38" t="s">
        <v>24</v>
      </c>
      <c r="AU26" s="37" t="s">
        <v>47</v>
      </c>
      <c r="AV26" s="49">
        <v>145</v>
      </c>
      <c r="AW26" s="49"/>
      <c r="AX26" s="50"/>
      <c r="AY26" s="26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1">
        <v>1</v>
      </c>
      <c r="BO26" s="37">
        <v>77.7</v>
      </c>
      <c r="BP26" s="26">
        <v>81</v>
      </c>
      <c r="BQ26" s="26">
        <v>1014.5</v>
      </c>
      <c r="BR26" s="26">
        <v>1014.8</v>
      </c>
      <c r="BS26" s="26">
        <v>0</v>
      </c>
      <c r="BT26" s="26">
        <v>2</v>
      </c>
      <c r="BU26" s="26">
        <v>9.5</v>
      </c>
      <c r="BV26" s="26">
        <v>1</v>
      </c>
      <c r="BW26" s="26" t="s">
        <v>44</v>
      </c>
      <c r="BX26" s="26">
        <v>1</v>
      </c>
      <c r="BY26" s="26"/>
      <c r="BZ26" s="32"/>
      <c r="CA26" s="27"/>
      <c r="CB26" s="49"/>
      <c r="CC26" s="49"/>
      <c r="CE26" s="43">
        <f t="shared" si="0"/>
        <v>0</v>
      </c>
      <c r="CF26" s="43">
        <f t="shared" si="1"/>
        <v>0</v>
      </c>
      <c r="CG26" s="43">
        <f t="shared" si="2"/>
        <v>0</v>
      </c>
      <c r="CH26" s="43">
        <f t="shared" si="3"/>
        <v>0</v>
      </c>
    </row>
    <row r="27" spans="1:86" x14ac:dyDescent="0.25">
      <c r="A27" s="47">
        <v>42141</v>
      </c>
      <c r="B27" s="48" t="str">
        <f t="shared" si="4"/>
        <v>15137</v>
      </c>
      <c r="C27" s="49" t="s">
        <v>47</v>
      </c>
      <c r="D27" s="49" t="s">
        <v>26</v>
      </c>
      <c r="E27" s="26">
        <v>3</v>
      </c>
      <c r="F27" s="26">
        <v>7</v>
      </c>
      <c r="G27" s="26" t="s">
        <v>75</v>
      </c>
      <c r="H27" s="26">
        <f t="shared" si="5"/>
        <v>100</v>
      </c>
      <c r="I27" s="37">
        <v>700</v>
      </c>
      <c r="J27" s="21" t="s">
        <v>44</v>
      </c>
      <c r="K27" s="19"/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49"/>
      <c r="AD27" s="49"/>
      <c r="AE27" s="49"/>
      <c r="AF27" s="49"/>
      <c r="AG27" s="49"/>
      <c r="AH27" s="22">
        <v>0</v>
      </c>
      <c r="AI27" s="37"/>
      <c r="AJ27" s="26">
        <v>0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6"/>
      <c r="AQ27" s="38"/>
      <c r="AR27" s="38"/>
      <c r="AS27" s="38"/>
      <c r="AT27" s="49"/>
      <c r="AU27" s="37"/>
      <c r="AV27" s="49"/>
      <c r="AW27" s="49"/>
      <c r="AX27" s="50"/>
      <c r="AY27" s="26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1"/>
      <c r="BO27" s="37">
        <v>77.7</v>
      </c>
      <c r="BP27" s="26">
        <v>81</v>
      </c>
      <c r="BQ27" s="26">
        <v>1014.5</v>
      </c>
      <c r="BR27" s="26">
        <v>1014.8</v>
      </c>
      <c r="BS27" s="26">
        <v>0</v>
      </c>
      <c r="BT27" s="26">
        <v>2</v>
      </c>
      <c r="BU27" s="26">
        <v>11.2</v>
      </c>
      <c r="BV27" s="26">
        <v>1</v>
      </c>
      <c r="BW27" s="26" t="s">
        <v>44</v>
      </c>
      <c r="BX27" s="26">
        <v>1</v>
      </c>
      <c r="BY27" s="26"/>
      <c r="BZ27" s="32"/>
      <c r="CA27" s="27"/>
      <c r="CB27" s="49"/>
      <c r="CC27" s="49"/>
      <c r="CE27" s="43">
        <f t="shared" si="0"/>
        <v>0</v>
      </c>
      <c r="CF27" s="43">
        <f t="shared" si="1"/>
        <v>0</v>
      </c>
      <c r="CG27" s="43">
        <f t="shared" si="2"/>
        <v>0</v>
      </c>
      <c r="CH27" s="43">
        <f t="shared" si="3"/>
        <v>0</v>
      </c>
    </row>
    <row r="28" spans="1:86" x14ac:dyDescent="0.25">
      <c r="A28" s="47">
        <v>42141</v>
      </c>
      <c r="B28" s="48" t="str">
        <f t="shared" si="4"/>
        <v>15137</v>
      </c>
      <c r="C28" s="49" t="s">
        <v>47</v>
      </c>
      <c r="D28" s="49" t="s">
        <v>26</v>
      </c>
      <c r="E28" s="26">
        <v>3</v>
      </c>
      <c r="F28" s="26">
        <v>8</v>
      </c>
      <c r="G28" s="26" t="s">
        <v>75</v>
      </c>
      <c r="H28" s="26">
        <f t="shared" si="5"/>
        <v>30</v>
      </c>
      <c r="I28" s="37">
        <v>630</v>
      </c>
      <c r="J28" s="21" t="s">
        <v>44</v>
      </c>
      <c r="K28" s="19"/>
      <c r="L28" s="26">
        <v>1</v>
      </c>
      <c r="M28" s="26">
        <v>0</v>
      </c>
      <c r="N28" s="26">
        <v>1</v>
      </c>
      <c r="O28" s="26">
        <v>1</v>
      </c>
      <c r="P28" s="26">
        <v>1</v>
      </c>
      <c r="Q28" s="26">
        <v>1</v>
      </c>
      <c r="R28" s="26" t="s">
        <v>52</v>
      </c>
      <c r="S28" s="26" t="s">
        <v>52</v>
      </c>
      <c r="T28" s="26" t="s">
        <v>52</v>
      </c>
      <c r="U28" s="26"/>
      <c r="V28" s="26" t="s">
        <v>64</v>
      </c>
      <c r="W28" s="26" t="s">
        <v>47</v>
      </c>
      <c r="X28" s="26">
        <v>120</v>
      </c>
      <c r="Y28" s="26"/>
      <c r="Z28" s="26" t="s">
        <v>24</v>
      </c>
      <c r="AA28" s="26" t="s">
        <v>19</v>
      </c>
      <c r="AB28" s="26">
        <v>90</v>
      </c>
      <c r="AC28" s="49"/>
      <c r="AD28" s="49"/>
      <c r="AE28" s="49"/>
      <c r="AF28" s="49"/>
      <c r="AG28" s="49"/>
      <c r="AH28" s="22">
        <v>2</v>
      </c>
      <c r="AI28" s="37"/>
      <c r="AJ28" s="26">
        <v>0</v>
      </c>
      <c r="AK28" s="26">
        <v>0</v>
      </c>
      <c r="AL28" s="26">
        <v>0</v>
      </c>
      <c r="AM28" s="26">
        <v>0</v>
      </c>
      <c r="AN28" s="26">
        <v>0</v>
      </c>
      <c r="AO28" s="26">
        <v>0</v>
      </c>
      <c r="AP28" s="26"/>
      <c r="AQ28" s="38"/>
      <c r="AR28" s="38"/>
      <c r="AS28" s="38"/>
      <c r="AT28" s="49"/>
      <c r="AU28" s="37"/>
      <c r="AV28" s="49"/>
      <c r="AW28" s="49"/>
      <c r="AX28" s="50"/>
      <c r="AY28" s="26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1"/>
      <c r="BO28" s="37">
        <v>77.7</v>
      </c>
      <c r="BP28" s="26">
        <v>81</v>
      </c>
      <c r="BQ28" s="26">
        <v>1014.5</v>
      </c>
      <c r="BR28" s="26">
        <v>1014.8</v>
      </c>
      <c r="BS28" s="26">
        <v>0</v>
      </c>
      <c r="BT28" s="26">
        <v>2</v>
      </c>
      <c r="BU28" s="26">
        <v>8.1999999999999993</v>
      </c>
      <c r="BV28" s="26">
        <v>1</v>
      </c>
      <c r="BW28" s="26" t="s">
        <v>44</v>
      </c>
      <c r="BX28" s="26">
        <v>1</v>
      </c>
      <c r="BY28" s="26"/>
      <c r="BZ28" s="32"/>
      <c r="CA28" s="27"/>
      <c r="CB28" s="49" t="s">
        <v>77</v>
      </c>
      <c r="CC28" s="49"/>
      <c r="CE28" s="43">
        <f t="shared" si="0"/>
        <v>0</v>
      </c>
      <c r="CF28" s="43">
        <f t="shared" si="1"/>
        <v>0</v>
      </c>
      <c r="CG28" s="43">
        <f t="shared" si="2"/>
        <v>0</v>
      </c>
      <c r="CH28" s="43">
        <f t="shared" si="3"/>
        <v>0</v>
      </c>
    </row>
    <row r="29" spans="1:86" s="71" customFormat="1" x14ac:dyDescent="0.25">
      <c r="A29" s="55">
        <v>42140</v>
      </c>
      <c r="B29" s="56" t="str">
        <f t="shared" si="4"/>
        <v>15136</v>
      </c>
      <c r="C29" s="57" t="s">
        <v>47</v>
      </c>
      <c r="D29" s="57" t="s">
        <v>23</v>
      </c>
      <c r="E29" s="58">
        <v>4</v>
      </c>
      <c r="F29" s="58">
        <v>1</v>
      </c>
      <c r="G29" s="58" t="s">
        <v>75</v>
      </c>
      <c r="H29" s="58">
        <f t="shared" si="5"/>
        <v>110</v>
      </c>
      <c r="I29" s="59">
        <v>710</v>
      </c>
      <c r="J29" s="60" t="s">
        <v>44</v>
      </c>
      <c r="K29" s="59"/>
      <c r="L29" s="58">
        <v>0</v>
      </c>
      <c r="M29" s="58">
        <v>0</v>
      </c>
      <c r="N29" s="58">
        <v>0</v>
      </c>
      <c r="O29" s="58">
        <v>1</v>
      </c>
      <c r="P29" s="58">
        <v>1</v>
      </c>
      <c r="Q29" s="58">
        <v>0</v>
      </c>
      <c r="R29" s="58" t="s">
        <v>52</v>
      </c>
      <c r="S29" s="58" t="s">
        <v>52</v>
      </c>
      <c r="T29" s="58" t="s">
        <v>52</v>
      </c>
      <c r="U29" s="58"/>
      <c r="V29" s="58" t="s">
        <v>24</v>
      </c>
      <c r="W29" s="58" t="s">
        <v>27</v>
      </c>
      <c r="X29" s="58">
        <v>160</v>
      </c>
      <c r="Y29" s="58"/>
      <c r="Z29" s="58"/>
      <c r="AA29" s="58"/>
      <c r="AB29" s="58"/>
      <c r="AC29" s="57"/>
      <c r="AD29" s="57"/>
      <c r="AE29" s="57"/>
      <c r="AF29" s="57"/>
      <c r="AG29" s="57"/>
      <c r="AH29" s="61">
        <v>1</v>
      </c>
      <c r="AI29" s="59"/>
      <c r="AJ29" s="58">
        <v>0</v>
      </c>
      <c r="AK29" s="58">
        <v>0</v>
      </c>
      <c r="AL29" s="58">
        <v>0</v>
      </c>
      <c r="AM29" s="58">
        <v>0</v>
      </c>
      <c r="AN29" s="58">
        <v>0</v>
      </c>
      <c r="AO29" s="58">
        <v>0</v>
      </c>
      <c r="AP29" s="58"/>
      <c r="AQ29" s="57"/>
      <c r="AR29" s="57"/>
      <c r="AS29" s="57"/>
      <c r="AT29" s="57"/>
      <c r="AU29" s="59"/>
      <c r="AV29" s="57"/>
      <c r="AW29" s="57"/>
      <c r="AX29" s="62"/>
      <c r="AY29" s="58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3"/>
      <c r="BO29" s="59">
        <v>79.3</v>
      </c>
      <c r="BP29" s="68">
        <v>80</v>
      </c>
      <c r="BQ29" s="58">
        <v>1014</v>
      </c>
      <c r="BR29" s="68">
        <v>1014</v>
      </c>
      <c r="BS29" s="58">
        <v>0</v>
      </c>
      <c r="BT29" s="58">
        <v>2</v>
      </c>
      <c r="BU29" s="58">
        <v>6.5</v>
      </c>
      <c r="BV29" s="58">
        <v>2</v>
      </c>
      <c r="BW29" s="58" t="s">
        <v>44</v>
      </c>
      <c r="BX29" s="58">
        <v>2</v>
      </c>
      <c r="BY29" s="58"/>
      <c r="BZ29" s="70"/>
      <c r="CA29" s="69"/>
      <c r="CB29" s="57"/>
      <c r="CC29" s="57"/>
      <c r="CE29" s="67">
        <f t="shared" si="0"/>
        <v>0</v>
      </c>
      <c r="CF29" s="67">
        <f t="shared" si="1"/>
        <v>0</v>
      </c>
      <c r="CG29" s="67">
        <f t="shared" si="2"/>
        <v>0</v>
      </c>
      <c r="CH29" s="67">
        <f t="shared" si="3"/>
        <v>0</v>
      </c>
    </row>
    <row r="30" spans="1:86" x14ac:dyDescent="0.25">
      <c r="A30" s="47">
        <v>42140</v>
      </c>
      <c r="B30" s="48" t="str">
        <f t="shared" si="4"/>
        <v>15136</v>
      </c>
      <c r="C30" s="49" t="s">
        <v>47</v>
      </c>
      <c r="D30" s="49" t="s">
        <v>23</v>
      </c>
      <c r="E30" s="26">
        <v>4</v>
      </c>
      <c r="F30" s="26">
        <v>2</v>
      </c>
      <c r="G30" s="26" t="s">
        <v>75</v>
      </c>
      <c r="H30" s="26">
        <f t="shared" si="5"/>
        <v>100</v>
      </c>
      <c r="I30" s="37">
        <v>700</v>
      </c>
      <c r="J30" s="21" t="s">
        <v>44</v>
      </c>
      <c r="K30" s="19"/>
      <c r="L30" s="26">
        <v>0</v>
      </c>
      <c r="M30" s="26">
        <v>0</v>
      </c>
      <c r="N30" s="26">
        <v>1</v>
      </c>
      <c r="O30" s="26">
        <v>1</v>
      </c>
      <c r="P30" s="26">
        <v>1</v>
      </c>
      <c r="Q30" s="26">
        <v>0</v>
      </c>
      <c r="R30" s="26" t="s">
        <v>52</v>
      </c>
      <c r="S30" s="26" t="s">
        <v>52</v>
      </c>
      <c r="T30" s="26" t="s">
        <v>52</v>
      </c>
      <c r="U30" s="26"/>
      <c r="V30" s="26" t="s">
        <v>24</v>
      </c>
      <c r="W30" s="26" t="s">
        <v>55</v>
      </c>
      <c r="X30" s="26">
        <v>75</v>
      </c>
      <c r="Y30" s="26"/>
      <c r="Z30" s="26"/>
      <c r="AA30" s="26"/>
      <c r="AB30" s="26"/>
      <c r="AC30" s="49"/>
      <c r="AD30" s="49"/>
      <c r="AE30" s="49"/>
      <c r="AF30" s="49"/>
      <c r="AG30" s="49"/>
      <c r="AH30" s="22">
        <v>1</v>
      </c>
      <c r="AI30" s="37"/>
      <c r="AJ30" s="26">
        <v>0</v>
      </c>
      <c r="AK30" s="26">
        <v>0</v>
      </c>
      <c r="AL30" s="26">
        <v>0</v>
      </c>
      <c r="AM30" s="26">
        <v>0</v>
      </c>
      <c r="AN30" s="26">
        <v>0</v>
      </c>
      <c r="AO30" s="26">
        <v>0</v>
      </c>
      <c r="AP30" s="26"/>
      <c r="AQ30" s="38"/>
      <c r="AR30" s="38"/>
      <c r="AS30" s="38"/>
      <c r="AT30" s="49"/>
      <c r="AU30" s="37"/>
      <c r="AV30" s="49"/>
      <c r="AW30" s="49"/>
      <c r="AX30" s="50"/>
      <c r="AY30" s="26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1"/>
      <c r="BO30" s="37">
        <v>79.3</v>
      </c>
      <c r="BP30" s="42">
        <v>80</v>
      </c>
      <c r="BQ30" s="26">
        <v>1014</v>
      </c>
      <c r="BR30" s="42">
        <v>1014</v>
      </c>
      <c r="BS30" s="26">
        <v>0</v>
      </c>
      <c r="BT30" s="26">
        <v>2</v>
      </c>
      <c r="BU30" s="26">
        <v>8.6</v>
      </c>
      <c r="BV30" s="26">
        <v>2</v>
      </c>
      <c r="BW30" s="26" t="s">
        <v>44</v>
      </c>
      <c r="BX30" s="26">
        <v>2</v>
      </c>
      <c r="BY30" s="26"/>
      <c r="BZ30" s="32"/>
      <c r="CA30" s="27"/>
      <c r="CB30" s="49"/>
      <c r="CC30" s="49"/>
      <c r="CE30" s="43">
        <f t="shared" si="0"/>
        <v>0</v>
      </c>
      <c r="CF30" s="43">
        <f t="shared" si="1"/>
        <v>0</v>
      </c>
      <c r="CG30" s="43">
        <f t="shared" si="2"/>
        <v>0</v>
      </c>
      <c r="CH30" s="43">
        <f t="shared" si="3"/>
        <v>0</v>
      </c>
    </row>
    <row r="31" spans="1:86" x14ac:dyDescent="0.25">
      <c r="A31" s="47">
        <v>42140</v>
      </c>
      <c r="B31" s="48" t="str">
        <f t="shared" si="4"/>
        <v>15136</v>
      </c>
      <c r="C31" s="49" t="s">
        <v>47</v>
      </c>
      <c r="D31" s="49" t="s">
        <v>23</v>
      </c>
      <c r="E31" s="26">
        <v>4</v>
      </c>
      <c r="F31" s="26">
        <v>3</v>
      </c>
      <c r="G31" s="26" t="s">
        <v>75</v>
      </c>
      <c r="H31" s="26">
        <f t="shared" si="5"/>
        <v>52</v>
      </c>
      <c r="I31" s="37">
        <v>652</v>
      </c>
      <c r="J31" s="21" t="s">
        <v>44</v>
      </c>
      <c r="K31" s="19"/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49"/>
      <c r="AD31" s="49"/>
      <c r="AE31" s="49"/>
      <c r="AF31" s="49"/>
      <c r="AG31" s="49"/>
      <c r="AH31" s="22">
        <v>0</v>
      </c>
      <c r="AI31" s="37"/>
      <c r="AJ31" s="26">
        <v>0</v>
      </c>
      <c r="AK31" s="26">
        <v>0</v>
      </c>
      <c r="AL31" s="26">
        <v>0</v>
      </c>
      <c r="AM31" s="26">
        <v>0</v>
      </c>
      <c r="AN31" s="26">
        <v>0</v>
      </c>
      <c r="AO31" s="26">
        <v>0</v>
      </c>
      <c r="AP31" s="26"/>
      <c r="AQ31" s="38"/>
      <c r="AR31" s="38"/>
      <c r="AS31" s="38"/>
      <c r="AT31" s="49"/>
      <c r="AU31" s="37"/>
      <c r="AV31" s="49"/>
      <c r="AW31" s="49"/>
      <c r="AX31" s="50"/>
      <c r="AY31" s="26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1"/>
      <c r="BO31" s="37">
        <v>79.3</v>
      </c>
      <c r="BP31" s="42">
        <v>80</v>
      </c>
      <c r="BQ31" s="26">
        <v>1014</v>
      </c>
      <c r="BR31" s="42">
        <v>1014</v>
      </c>
      <c r="BS31" s="26">
        <v>0</v>
      </c>
      <c r="BT31" s="26">
        <v>3</v>
      </c>
      <c r="BU31" s="26">
        <v>12.7</v>
      </c>
      <c r="BV31" s="26">
        <v>2</v>
      </c>
      <c r="BW31" s="26" t="s">
        <v>44</v>
      </c>
      <c r="BX31" s="26">
        <v>2</v>
      </c>
      <c r="BY31" s="26"/>
      <c r="BZ31" s="32"/>
      <c r="CA31" s="27"/>
      <c r="CB31" s="49"/>
      <c r="CC31" s="49"/>
      <c r="CE31" s="43">
        <f t="shared" si="0"/>
        <v>0</v>
      </c>
      <c r="CF31" s="43">
        <f t="shared" si="1"/>
        <v>0</v>
      </c>
      <c r="CG31" s="43">
        <f t="shared" si="2"/>
        <v>0</v>
      </c>
      <c r="CH31" s="43">
        <f t="shared" si="3"/>
        <v>0</v>
      </c>
    </row>
    <row r="32" spans="1:86" x14ac:dyDescent="0.25">
      <c r="A32" s="47">
        <v>42140</v>
      </c>
      <c r="B32" s="48" t="str">
        <f t="shared" si="4"/>
        <v>15136</v>
      </c>
      <c r="C32" s="49" t="s">
        <v>47</v>
      </c>
      <c r="D32" s="49" t="s">
        <v>23</v>
      </c>
      <c r="E32" s="26">
        <v>4</v>
      </c>
      <c r="F32" s="26">
        <v>4</v>
      </c>
      <c r="G32" s="26" t="s">
        <v>75</v>
      </c>
      <c r="H32" s="26">
        <f t="shared" si="5"/>
        <v>44</v>
      </c>
      <c r="I32" s="37">
        <v>644</v>
      </c>
      <c r="J32" s="21" t="s">
        <v>44</v>
      </c>
      <c r="K32" s="19"/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49"/>
      <c r="AD32" s="49"/>
      <c r="AE32" s="49"/>
      <c r="AF32" s="49"/>
      <c r="AG32" s="49"/>
      <c r="AH32" s="22">
        <v>0</v>
      </c>
      <c r="AI32" s="37"/>
      <c r="AJ32" s="26">
        <v>0</v>
      </c>
      <c r="AK32" s="26">
        <v>0</v>
      </c>
      <c r="AL32" s="26">
        <v>0</v>
      </c>
      <c r="AM32" s="26">
        <v>0</v>
      </c>
      <c r="AN32" s="26">
        <v>0</v>
      </c>
      <c r="AO32" s="26">
        <v>0</v>
      </c>
      <c r="AP32" s="26"/>
      <c r="AQ32" s="38"/>
      <c r="AR32" s="38"/>
      <c r="AS32" s="38"/>
      <c r="AT32" s="49"/>
      <c r="AU32" s="37"/>
      <c r="AV32" s="49"/>
      <c r="AW32" s="49"/>
      <c r="AX32" s="50"/>
      <c r="AY32" s="26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1"/>
      <c r="BO32" s="37">
        <v>79.3</v>
      </c>
      <c r="BP32" s="42">
        <v>80</v>
      </c>
      <c r="BQ32" s="26">
        <v>1014</v>
      </c>
      <c r="BR32" s="42">
        <v>1014</v>
      </c>
      <c r="BS32" s="26">
        <v>0</v>
      </c>
      <c r="BT32" s="26">
        <v>3</v>
      </c>
      <c r="BU32" s="26">
        <v>9.5</v>
      </c>
      <c r="BV32" s="26">
        <v>2</v>
      </c>
      <c r="BW32" s="26" t="s">
        <v>44</v>
      </c>
      <c r="BX32" s="26">
        <v>2</v>
      </c>
      <c r="BY32" s="26"/>
      <c r="BZ32" s="32"/>
      <c r="CA32" s="27"/>
      <c r="CB32" s="49"/>
      <c r="CC32" s="49"/>
      <c r="CE32" s="43">
        <f t="shared" si="0"/>
        <v>0</v>
      </c>
      <c r="CF32" s="43">
        <f t="shared" si="1"/>
        <v>0</v>
      </c>
      <c r="CG32" s="43">
        <f t="shared" si="2"/>
        <v>0</v>
      </c>
      <c r="CH32" s="43">
        <f t="shared" si="3"/>
        <v>0</v>
      </c>
    </row>
    <row r="33" spans="1:86" x14ac:dyDescent="0.25">
      <c r="A33" s="47">
        <v>42140</v>
      </c>
      <c r="B33" s="48" t="str">
        <f t="shared" si="4"/>
        <v>15136</v>
      </c>
      <c r="C33" s="49" t="s">
        <v>47</v>
      </c>
      <c r="D33" s="49" t="s">
        <v>23</v>
      </c>
      <c r="E33" s="26">
        <v>4</v>
      </c>
      <c r="F33" s="26">
        <v>5</v>
      </c>
      <c r="G33" s="26" t="s">
        <v>75</v>
      </c>
      <c r="H33" s="26">
        <f t="shared" si="5"/>
        <v>35</v>
      </c>
      <c r="I33" s="37">
        <v>635</v>
      </c>
      <c r="J33" s="21" t="s">
        <v>44</v>
      </c>
      <c r="K33" s="19"/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49"/>
      <c r="AD33" s="49"/>
      <c r="AE33" s="49"/>
      <c r="AF33" s="49"/>
      <c r="AG33" s="49"/>
      <c r="AH33" s="22">
        <v>0</v>
      </c>
      <c r="AI33" s="37"/>
      <c r="AJ33" s="26">
        <v>0</v>
      </c>
      <c r="AK33" s="26">
        <v>0</v>
      </c>
      <c r="AL33" s="26">
        <v>0</v>
      </c>
      <c r="AM33" s="26">
        <v>0</v>
      </c>
      <c r="AN33" s="26">
        <v>0</v>
      </c>
      <c r="AO33" s="26">
        <v>0</v>
      </c>
      <c r="AP33" s="26"/>
      <c r="AQ33" s="40"/>
      <c r="AR33" s="40"/>
      <c r="AS33" s="40"/>
      <c r="AT33" s="49"/>
      <c r="AU33" s="37"/>
      <c r="AV33" s="49"/>
      <c r="AW33" s="49"/>
      <c r="AX33" s="50"/>
      <c r="AY33" s="26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1"/>
      <c r="BO33" s="37">
        <v>79.3</v>
      </c>
      <c r="BP33" s="42">
        <v>80</v>
      </c>
      <c r="BQ33" s="26">
        <v>1014</v>
      </c>
      <c r="BR33" s="42">
        <v>1014</v>
      </c>
      <c r="BS33" s="26">
        <v>0</v>
      </c>
      <c r="BT33" s="26">
        <v>3</v>
      </c>
      <c r="BU33" s="26">
        <v>7</v>
      </c>
      <c r="BV33" s="26">
        <v>2</v>
      </c>
      <c r="BW33" s="26" t="s">
        <v>44</v>
      </c>
      <c r="BX33" s="26">
        <v>2</v>
      </c>
      <c r="BY33" s="27"/>
      <c r="BZ33" s="32"/>
      <c r="CA33" s="27"/>
      <c r="CB33" s="27"/>
      <c r="CC33" s="49"/>
      <c r="CE33" s="43">
        <f t="shared" si="0"/>
        <v>0</v>
      </c>
      <c r="CF33" s="43">
        <f t="shared" si="1"/>
        <v>0</v>
      </c>
      <c r="CG33" s="43">
        <f t="shared" si="2"/>
        <v>0</v>
      </c>
      <c r="CH33" s="43">
        <f t="shared" si="3"/>
        <v>0</v>
      </c>
    </row>
    <row r="34" spans="1:86" s="71" customFormat="1" x14ac:dyDescent="0.25">
      <c r="A34" s="55">
        <v>42154</v>
      </c>
      <c r="B34" s="56" t="str">
        <f t="shared" si="4"/>
        <v>15150</v>
      </c>
      <c r="C34" s="57" t="s">
        <v>47</v>
      </c>
      <c r="D34" s="57" t="s">
        <v>31</v>
      </c>
      <c r="E34" s="58">
        <v>5</v>
      </c>
      <c r="F34" s="58">
        <v>1</v>
      </c>
      <c r="G34" s="58" t="s">
        <v>27</v>
      </c>
      <c r="H34" s="58">
        <f t="shared" si="5"/>
        <v>127</v>
      </c>
      <c r="I34" s="59">
        <v>727</v>
      </c>
      <c r="J34" s="60" t="s">
        <v>44</v>
      </c>
      <c r="K34" s="57"/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61">
        <v>0</v>
      </c>
      <c r="AI34" s="57"/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1</v>
      </c>
      <c r="AP34" s="57" t="s">
        <v>52</v>
      </c>
      <c r="AQ34" s="57" t="s">
        <v>52</v>
      </c>
      <c r="AR34" s="57" t="s">
        <v>52</v>
      </c>
      <c r="AS34" s="57"/>
      <c r="AT34" s="57" t="s">
        <v>68</v>
      </c>
      <c r="AU34" s="57" t="s">
        <v>47</v>
      </c>
      <c r="AV34" s="57">
        <v>65</v>
      </c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  <c r="BM34" s="57"/>
      <c r="BN34" s="63"/>
      <c r="BO34" s="57">
        <v>77.5</v>
      </c>
      <c r="BP34" s="57">
        <v>87</v>
      </c>
      <c r="BQ34" s="57">
        <v>1015.6</v>
      </c>
      <c r="BR34" s="57">
        <v>1016.1</v>
      </c>
      <c r="BS34" s="58">
        <v>0</v>
      </c>
      <c r="BT34" s="58">
        <v>1</v>
      </c>
      <c r="BU34" s="58">
        <v>1.3</v>
      </c>
      <c r="BV34" s="58">
        <v>0</v>
      </c>
      <c r="BW34" s="58" t="s">
        <v>44</v>
      </c>
      <c r="BX34" s="58">
        <v>11</v>
      </c>
      <c r="BY34" s="69"/>
      <c r="BZ34" s="70"/>
      <c r="CA34" s="69"/>
      <c r="CB34" s="69"/>
      <c r="CC34" s="57"/>
      <c r="CE34" s="67">
        <f t="shared" si="0"/>
        <v>0</v>
      </c>
      <c r="CF34" s="67">
        <f t="shared" si="1"/>
        <v>0</v>
      </c>
      <c r="CG34" s="67">
        <f t="shared" si="2"/>
        <v>0</v>
      </c>
      <c r="CH34" s="67">
        <f t="shared" si="3"/>
        <v>0</v>
      </c>
    </row>
    <row r="35" spans="1:86" x14ac:dyDescent="0.25">
      <c r="A35" s="47">
        <v>42154</v>
      </c>
      <c r="B35" s="48" t="str">
        <f t="shared" si="4"/>
        <v>15150</v>
      </c>
      <c r="C35" s="49" t="s">
        <v>47</v>
      </c>
      <c r="D35" s="49" t="s">
        <v>31</v>
      </c>
      <c r="E35" s="26">
        <v>5</v>
      </c>
      <c r="F35" s="26">
        <v>2</v>
      </c>
      <c r="G35" s="26" t="s">
        <v>27</v>
      </c>
      <c r="H35" s="26">
        <f t="shared" si="5"/>
        <v>119</v>
      </c>
      <c r="I35" s="37">
        <v>719</v>
      </c>
      <c r="J35" s="21" t="s">
        <v>44</v>
      </c>
      <c r="K35" s="49"/>
      <c r="L35" s="26">
        <v>0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22">
        <v>0</v>
      </c>
      <c r="AI35" s="49"/>
      <c r="AJ35" s="26">
        <v>0</v>
      </c>
      <c r="AK35" s="26">
        <v>0</v>
      </c>
      <c r="AL35" s="26">
        <v>0</v>
      </c>
      <c r="AM35" s="26">
        <v>0</v>
      </c>
      <c r="AN35" s="26">
        <v>0</v>
      </c>
      <c r="AO35" s="26">
        <v>0</v>
      </c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51"/>
      <c r="BO35" s="49">
        <v>77.5</v>
      </c>
      <c r="BP35" s="49">
        <v>87</v>
      </c>
      <c r="BQ35" s="49">
        <v>1015.6</v>
      </c>
      <c r="BR35" s="49">
        <v>1016.1</v>
      </c>
      <c r="BS35" s="26">
        <v>0</v>
      </c>
      <c r="BT35" s="26">
        <v>1</v>
      </c>
      <c r="BU35" s="26">
        <v>2</v>
      </c>
      <c r="BV35" s="26">
        <v>0</v>
      </c>
      <c r="BW35" s="26" t="s">
        <v>44</v>
      </c>
      <c r="BX35" s="26">
        <v>11</v>
      </c>
      <c r="BY35" s="27"/>
      <c r="BZ35" s="32"/>
      <c r="CA35" s="27"/>
      <c r="CB35" s="27"/>
      <c r="CC35" s="49"/>
      <c r="CE35" s="43">
        <f t="shared" si="0"/>
        <v>0</v>
      </c>
      <c r="CF35" s="43">
        <f t="shared" si="1"/>
        <v>0</v>
      </c>
      <c r="CG35" s="43">
        <f t="shared" si="2"/>
        <v>0</v>
      </c>
      <c r="CH35" s="43">
        <f t="shared" si="3"/>
        <v>0</v>
      </c>
    </row>
    <row r="36" spans="1:86" x14ac:dyDescent="0.25">
      <c r="A36" s="47">
        <v>42154</v>
      </c>
      <c r="B36" s="48" t="str">
        <f t="shared" si="4"/>
        <v>15150</v>
      </c>
      <c r="C36" s="49" t="s">
        <v>47</v>
      </c>
      <c r="D36" s="49" t="s">
        <v>31</v>
      </c>
      <c r="E36" s="26">
        <v>5</v>
      </c>
      <c r="F36" s="26">
        <v>3</v>
      </c>
      <c r="G36" s="26" t="s">
        <v>27</v>
      </c>
      <c r="H36" s="26">
        <f t="shared" si="5"/>
        <v>109</v>
      </c>
      <c r="I36" s="37">
        <v>709</v>
      </c>
      <c r="J36" s="21" t="s">
        <v>44</v>
      </c>
      <c r="K36" s="49"/>
      <c r="L36" s="26">
        <v>1</v>
      </c>
      <c r="M36" s="26">
        <v>0</v>
      </c>
      <c r="N36" s="26">
        <v>1</v>
      </c>
      <c r="O36" s="26">
        <v>0</v>
      </c>
      <c r="P36" s="26">
        <v>1</v>
      </c>
      <c r="Q36" s="26">
        <v>1</v>
      </c>
      <c r="R36" s="49" t="s">
        <v>37</v>
      </c>
      <c r="S36" s="49" t="s">
        <v>37</v>
      </c>
      <c r="T36" s="49" t="s">
        <v>52</v>
      </c>
      <c r="U36" s="49"/>
      <c r="V36" s="49" t="s">
        <v>24</v>
      </c>
      <c r="W36" s="49" t="s">
        <v>47</v>
      </c>
      <c r="X36" s="49">
        <v>197</v>
      </c>
      <c r="Y36" s="49"/>
      <c r="Z36" s="49"/>
      <c r="AA36" s="49"/>
      <c r="AB36" s="49"/>
      <c r="AC36" s="49"/>
      <c r="AD36" s="49"/>
      <c r="AE36" s="49"/>
      <c r="AF36" s="49"/>
      <c r="AG36" s="49"/>
      <c r="AH36" s="22">
        <v>1</v>
      </c>
      <c r="AI36" s="49"/>
      <c r="AJ36" s="26">
        <v>0</v>
      </c>
      <c r="AK36" s="26">
        <v>0</v>
      </c>
      <c r="AL36" s="26">
        <v>0</v>
      </c>
      <c r="AM36" s="26">
        <v>0</v>
      </c>
      <c r="AN36" s="26">
        <v>0</v>
      </c>
      <c r="AO36" s="26">
        <v>0</v>
      </c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51"/>
      <c r="BO36" s="49">
        <v>77.5</v>
      </c>
      <c r="BP36" s="49">
        <v>87</v>
      </c>
      <c r="BQ36" s="49">
        <v>1015.6</v>
      </c>
      <c r="BR36" s="49">
        <v>1016.1</v>
      </c>
      <c r="BS36" s="26">
        <v>0</v>
      </c>
      <c r="BT36" s="26">
        <v>2</v>
      </c>
      <c r="BU36" s="26">
        <v>2.1</v>
      </c>
      <c r="BV36" s="26">
        <v>0</v>
      </c>
      <c r="BW36" s="26" t="s">
        <v>44</v>
      </c>
      <c r="BX36" s="26">
        <v>11</v>
      </c>
      <c r="BY36" s="27"/>
      <c r="BZ36" s="32"/>
      <c r="CA36" s="27"/>
      <c r="CB36" s="27"/>
      <c r="CC36" s="49"/>
      <c r="CE36" s="43">
        <f t="shared" si="0"/>
        <v>0</v>
      </c>
      <c r="CF36" s="43">
        <f t="shared" si="1"/>
        <v>0</v>
      </c>
      <c r="CG36" s="43">
        <f t="shared" si="2"/>
        <v>0</v>
      </c>
      <c r="CH36" s="43">
        <f t="shared" si="3"/>
        <v>0</v>
      </c>
    </row>
    <row r="37" spans="1:86" x14ac:dyDescent="0.25">
      <c r="A37" s="47">
        <v>42154</v>
      </c>
      <c r="B37" s="48" t="str">
        <f t="shared" si="4"/>
        <v>15150</v>
      </c>
      <c r="C37" s="49" t="s">
        <v>47</v>
      </c>
      <c r="D37" s="49" t="s">
        <v>31</v>
      </c>
      <c r="E37" s="26">
        <v>5</v>
      </c>
      <c r="F37" s="26">
        <v>4</v>
      </c>
      <c r="G37" s="26" t="s">
        <v>27</v>
      </c>
      <c r="H37" s="26">
        <f t="shared" si="5"/>
        <v>59</v>
      </c>
      <c r="I37" s="37">
        <v>659</v>
      </c>
      <c r="J37" s="21" t="s">
        <v>44</v>
      </c>
      <c r="K37" s="49"/>
      <c r="L37" s="26">
        <v>1</v>
      </c>
      <c r="M37" s="26">
        <v>1</v>
      </c>
      <c r="N37" s="26">
        <v>1</v>
      </c>
      <c r="O37" s="26">
        <v>1</v>
      </c>
      <c r="P37" s="26">
        <v>1</v>
      </c>
      <c r="Q37" s="26">
        <v>1</v>
      </c>
      <c r="R37" s="49" t="s">
        <v>37</v>
      </c>
      <c r="S37" s="49" t="s">
        <v>37</v>
      </c>
      <c r="T37" s="49" t="s">
        <v>52</v>
      </c>
      <c r="U37" s="49"/>
      <c r="V37" s="49" t="s">
        <v>24</v>
      </c>
      <c r="W37" s="49" t="s">
        <v>47</v>
      </c>
      <c r="X37" s="49">
        <v>184</v>
      </c>
      <c r="Y37" s="49"/>
      <c r="Z37" s="49"/>
      <c r="AA37" s="49"/>
      <c r="AB37" s="49"/>
      <c r="AC37" s="49"/>
      <c r="AD37" s="49"/>
      <c r="AE37" s="49"/>
      <c r="AF37" s="49"/>
      <c r="AG37" s="49"/>
      <c r="AH37" s="22">
        <v>1</v>
      </c>
      <c r="AI37" s="49"/>
      <c r="AJ37" s="26">
        <v>0</v>
      </c>
      <c r="AK37" s="26">
        <v>0</v>
      </c>
      <c r="AL37" s="26">
        <v>0</v>
      </c>
      <c r="AM37" s="26">
        <v>0</v>
      </c>
      <c r="AN37" s="26">
        <v>0</v>
      </c>
      <c r="AO37" s="26">
        <v>0</v>
      </c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51"/>
      <c r="BO37" s="49">
        <v>77.5</v>
      </c>
      <c r="BP37" s="49">
        <v>87</v>
      </c>
      <c r="BQ37" s="49">
        <v>1015.6</v>
      </c>
      <c r="BR37" s="49">
        <v>1016.1</v>
      </c>
      <c r="BS37" s="26">
        <v>0</v>
      </c>
      <c r="BT37" s="26">
        <v>2</v>
      </c>
      <c r="BU37" s="26">
        <v>2</v>
      </c>
      <c r="BV37" s="26">
        <v>0</v>
      </c>
      <c r="BW37" s="26" t="s">
        <v>44</v>
      </c>
      <c r="BX37" s="26">
        <v>11</v>
      </c>
      <c r="BY37" s="27"/>
      <c r="BZ37" s="32"/>
      <c r="CA37" s="27"/>
      <c r="CB37" s="27"/>
      <c r="CC37" s="49"/>
      <c r="CE37" s="43">
        <f t="shared" si="0"/>
        <v>0</v>
      </c>
      <c r="CF37" s="43">
        <f t="shared" si="1"/>
        <v>0</v>
      </c>
      <c r="CG37" s="43">
        <f t="shared" si="2"/>
        <v>0</v>
      </c>
      <c r="CH37" s="43">
        <f t="shared" si="3"/>
        <v>0</v>
      </c>
    </row>
    <row r="38" spans="1:86" x14ac:dyDescent="0.25">
      <c r="A38" s="47">
        <v>42154</v>
      </c>
      <c r="B38" s="48" t="str">
        <f t="shared" si="4"/>
        <v>15150</v>
      </c>
      <c r="C38" s="49" t="s">
        <v>47</v>
      </c>
      <c r="D38" s="49" t="s">
        <v>31</v>
      </c>
      <c r="E38" s="26">
        <v>5</v>
      </c>
      <c r="F38" s="26">
        <v>5</v>
      </c>
      <c r="G38" s="26" t="s">
        <v>27</v>
      </c>
      <c r="H38" s="26">
        <f t="shared" si="5"/>
        <v>48</v>
      </c>
      <c r="I38" s="37">
        <v>648</v>
      </c>
      <c r="J38" s="21" t="s">
        <v>44</v>
      </c>
      <c r="K38" s="49"/>
      <c r="L38" s="26">
        <v>0</v>
      </c>
      <c r="M38" s="26">
        <v>0</v>
      </c>
      <c r="N38" s="26">
        <v>0</v>
      </c>
      <c r="O38" s="26">
        <v>0</v>
      </c>
      <c r="P38" s="26">
        <v>1</v>
      </c>
      <c r="Q38" s="26">
        <v>0</v>
      </c>
      <c r="R38" s="49" t="s">
        <v>52</v>
      </c>
      <c r="S38" s="49" t="s">
        <v>52</v>
      </c>
      <c r="T38" s="49" t="s">
        <v>52</v>
      </c>
      <c r="U38" s="49"/>
      <c r="V38" s="49" t="s">
        <v>24</v>
      </c>
      <c r="W38" s="49" t="s">
        <v>47</v>
      </c>
      <c r="X38" s="49">
        <v>184</v>
      </c>
      <c r="Y38" s="49"/>
      <c r="Z38" s="49"/>
      <c r="AA38" s="49"/>
      <c r="AB38" s="49"/>
      <c r="AC38" s="49"/>
      <c r="AD38" s="49"/>
      <c r="AE38" s="49"/>
      <c r="AF38" s="49"/>
      <c r="AG38" s="49"/>
      <c r="AH38" s="22">
        <v>1</v>
      </c>
      <c r="AI38" s="49"/>
      <c r="AJ38" s="26">
        <v>0</v>
      </c>
      <c r="AK38" s="26">
        <v>0</v>
      </c>
      <c r="AL38" s="26">
        <v>0</v>
      </c>
      <c r="AM38" s="26">
        <v>0</v>
      </c>
      <c r="AN38" s="26">
        <v>0</v>
      </c>
      <c r="AO38" s="26">
        <v>0</v>
      </c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51"/>
      <c r="BO38" s="49">
        <v>77.5</v>
      </c>
      <c r="BP38" s="49">
        <v>87</v>
      </c>
      <c r="BQ38" s="49">
        <v>1015.6</v>
      </c>
      <c r="BR38" s="49">
        <v>1016.1</v>
      </c>
      <c r="BS38" s="26">
        <v>0</v>
      </c>
      <c r="BT38" s="26">
        <v>2</v>
      </c>
      <c r="BU38" s="26">
        <v>0</v>
      </c>
      <c r="BV38" s="26">
        <v>0</v>
      </c>
      <c r="BW38" s="26" t="s">
        <v>44</v>
      </c>
      <c r="BX38" s="26">
        <v>11</v>
      </c>
      <c r="BY38" s="26"/>
      <c r="BZ38" s="32"/>
      <c r="CA38" s="27"/>
      <c r="CB38" s="49"/>
      <c r="CC38" s="49"/>
      <c r="CE38" s="43">
        <f t="shared" si="0"/>
        <v>1</v>
      </c>
      <c r="CF38" s="43">
        <f t="shared" si="1"/>
        <v>0</v>
      </c>
      <c r="CG38" s="43">
        <f t="shared" si="2"/>
        <v>0</v>
      </c>
      <c r="CH38" s="43">
        <f t="shared" si="3"/>
        <v>0</v>
      </c>
    </row>
    <row r="39" spans="1:86" x14ac:dyDescent="0.25">
      <c r="A39" s="47">
        <v>42154</v>
      </c>
      <c r="B39" s="48" t="str">
        <f t="shared" si="4"/>
        <v>15150</v>
      </c>
      <c r="C39" s="49" t="s">
        <v>47</v>
      </c>
      <c r="D39" s="49" t="s">
        <v>31</v>
      </c>
      <c r="E39" s="26">
        <v>5</v>
      </c>
      <c r="F39" s="26">
        <v>6</v>
      </c>
      <c r="G39" s="26" t="s">
        <v>27</v>
      </c>
      <c r="H39" s="26">
        <f t="shared" si="5"/>
        <v>37</v>
      </c>
      <c r="I39" s="37">
        <v>637</v>
      </c>
      <c r="J39" s="21" t="s">
        <v>44</v>
      </c>
      <c r="K39" s="49"/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22">
        <v>0</v>
      </c>
      <c r="AI39" s="49"/>
      <c r="AJ39" s="26">
        <v>0</v>
      </c>
      <c r="AK39" s="26">
        <v>0</v>
      </c>
      <c r="AL39" s="26">
        <v>0</v>
      </c>
      <c r="AM39" s="26">
        <v>0</v>
      </c>
      <c r="AN39" s="26">
        <v>0</v>
      </c>
      <c r="AO39" s="26">
        <v>0</v>
      </c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51"/>
      <c r="BO39" s="49">
        <v>77.5</v>
      </c>
      <c r="BP39" s="49">
        <v>87</v>
      </c>
      <c r="BQ39" s="49">
        <v>1015.6</v>
      </c>
      <c r="BR39" s="49">
        <v>1016.1</v>
      </c>
      <c r="BS39" s="26">
        <v>0</v>
      </c>
      <c r="BT39" s="26">
        <v>2</v>
      </c>
      <c r="BU39" s="26">
        <v>2.4</v>
      </c>
      <c r="BV39" s="26">
        <v>0</v>
      </c>
      <c r="BW39" s="26" t="s">
        <v>44</v>
      </c>
      <c r="BX39" s="26">
        <v>11</v>
      </c>
      <c r="BY39" s="26"/>
      <c r="BZ39" s="32"/>
      <c r="CA39" s="27"/>
      <c r="CB39" s="49"/>
      <c r="CC39" s="49"/>
      <c r="CE39" s="43">
        <f t="shared" si="0"/>
        <v>0</v>
      </c>
      <c r="CF39" s="43">
        <f t="shared" si="1"/>
        <v>0</v>
      </c>
      <c r="CG39" s="43">
        <f t="shared" si="2"/>
        <v>0</v>
      </c>
      <c r="CH39" s="43">
        <f t="shared" si="3"/>
        <v>0</v>
      </c>
    </row>
    <row r="40" spans="1:86" x14ac:dyDescent="0.25">
      <c r="A40" s="47">
        <v>42154</v>
      </c>
      <c r="B40" s="48" t="str">
        <f t="shared" si="4"/>
        <v>15150</v>
      </c>
      <c r="C40" s="49" t="s">
        <v>47</v>
      </c>
      <c r="D40" s="49" t="s">
        <v>31</v>
      </c>
      <c r="E40" s="26">
        <v>5</v>
      </c>
      <c r="F40" s="26">
        <v>7</v>
      </c>
      <c r="G40" s="26" t="s">
        <v>27</v>
      </c>
      <c r="H40" s="26">
        <f t="shared" si="5"/>
        <v>25</v>
      </c>
      <c r="I40" s="37">
        <v>625</v>
      </c>
      <c r="J40" s="21" t="s">
        <v>44</v>
      </c>
      <c r="K40" s="49"/>
      <c r="L40" s="26">
        <v>0</v>
      </c>
      <c r="M40" s="26">
        <v>0</v>
      </c>
      <c r="N40" s="26">
        <v>0</v>
      </c>
      <c r="O40" s="26">
        <v>0</v>
      </c>
      <c r="P40" s="26">
        <v>1</v>
      </c>
      <c r="Q40" s="26">
        <v>0</v>
      </c>
      <c r="R40" s="49" t="s">
        <v>52</v>
      </c>
      <c r="S40" s="49" t="s">
        <v>52</v>
      </c>
      <c r="T40" s="49" t="s">
        <v>52</v>
      </c>
      <c r="U40" s="49"/>
      <c r="V40" s="49" t="s">
        <v>39</v>
      </c>
      <c r="W40" s="49" t="s">
        <v>55</v>
      </c>
      <c r="X40" s="49">
        <v>286</v>
      </c>
      <c r="Y40" s="49"/>
      <c r="Z40" s="49"/>
      <c r="AA40" s="49"/>
      <c r="AB40" s="49"/>
      <c r="AC40" s="49"/>
      <c r="AD40" s="49"/>
      <c r="AE40" s="49"/>
      <c r="AF40" s="49"/>
      <c r="AG40" s="49"/>
      <c r="AH40" s="22">
        <v>1</v>
      </c>
      <c r="AI40" s="49"/>
      <c r="AJ40" s="26">
        <v>0</v>
      </c>
      <c r="AK40" s="26">
        <v>0</v>
      </c>
      <c r="AL40" s="26">
        <v>0</v>
      </c>
      <c r="AM40" s="26">
        <v>0</v>
      </c>
      <c r="AN40" s="26">
        <v>0</v>
      </c>
      <c r="AO40" s="26">
        <v>0</v>
      </c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51"/>
      <c r="BO40" s="49">
        <v>77.5</v>
      </c>
      <c r="BP40" s="49">
        <v>87</v>
      </c>
      <c r="BQ40" s="49">
        <v>1015.6</v>
      </c>
      <c r="BR40" s="49">
        <v>1016.1</v>
      </c>
      <c r="BS40" s="26">
        <v>0</v>
      </c>
      <c r="BT40" s="26">
        <v>2</v>
      </c>
      <c r="BU40" s="26">
        <v>3.6</v>
      </c>
      <c r="BV40" s="26">
        <v>0</v>
      </c>
      <c r="BW40" s="26" t="s">
        <v>44</v>
      </c>
      <c r="BX40" s="26">
        <v>11</v>
      </c>
      <c r="BY40" s="26"/>
      <c r="BZ40" s="32"/>
      <c r="CA40" s="27"/>
      <c r="CB40" s="49"/>
      <c r="CC40" s="49"/>
      <c r="CE40" s="43">
        <f t="shared" si="0"/>
        <v>1</v>
      </c>
      <c r="CF40" s="43">
        <f t="shared" si="1"/>
        <v>0</v>
      </c>
      <c r="CG40" s="43">
        <f t="shared" si="2"/>
        <v>0</v>
      </c>
      <c r="CH40" s="43">
        <f t="shared" si="3"/>
        <v>0</v>
      </c>
    </row>
    <row r="41" spans="1:86" x14ac:dyDescent="0.25">
      <c r="A41" s="47">
        <v>42154</v>
      </c>
      <c r="B41" s="48" t="str">
        <f t="shared" si="4"/>
        <v>15150</v>
      </c>
      <c r="C41" s="49" t="s">
        <v>47</v>
      </c>
      <c r="D41" s="49" t="s">
        <v>31</v>
      </c>
      <c r="E41" s="26">
        <v>5</v>
      </c>
      <c r="F41" s="26">
        <v>8</v>
      </c>
      <c r="G41" s="26" t="s">
        <v>27</v>
      </c>
      <c r="H41" s="26">
        <f t="shared" si="5"/>
        <v>12</v>
      </c>
      <c r="I41" s="37">
        <v>612</v>
      </c>
      <c r="J41" s="21" t="s">
        <v>44</v>
      </c>
      <c r="K41" s="49"/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22">
        <v>0</v>
      </c>
      <c r="AI41" s="49"/>
      <c r="AJ41" s="26">
        <v>0</v>
      </c>
      <c r="AK41" s="26">
        <v>0</v>
      </c>
      <c r="AL41" s="26">
        <v>1</v>
      </c>
      <c r="AM41" s="26">
        <v>1</v>
      </c>
      <c r="AN41" s="26">
        <v>1</v>
      </c>
      <c r="AO41" s="26">
        <v>1</v>
      </c>
      <c r="AP41" s="49" t="s">
        <v>52</v>
      </c>
      <c r="AQ41" s="49" t="s">
        <v>52</v>
      </c>
      <c r="AR41" s="49" t="s">
        <v>52</v>
      </c>
      <c r="AS41" s="49"/>
      <c r="AT41" s="49" t="s">
        <v>24</v>
      </c>
      <c r="AU41" s="49" t="s">
        <v>55</v>
      </c>
      <c r="AV41" s="49">
        <v>221</v>
      </c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51">
        <v>1</v>
      </c>
      <c r="BO41" s="49">
        <v>77.5</v>
      </c>
      <c r="BP41" s="49">
        <v>87</v>
      </c>
      <c r="BQ41" s="49">
        <v>1015.6</v>
      </c>
      <c r="BR41" s="49">
        <v>1016.1</v>
      </c>
      <c r="BS41" s="26">
        <v>0</v>
      </c>
      <c r="BT41" s="26">
        <v>2</v>
      </c>
      <c r="BU41" s="26">
        <v>6</v>
      </c>
      <c r="BV41" s="26">
        <v>0</v>
      </c>
      <c r="BW41" s="26" t="s">
        <v>44</v>
      </c>
      <c r="BX41" s="26">
        <v>11</v>
      </c>
      <c r="BY41" s="26"/>
      <c r="BZ41" s="32"/>
      <c r="CA41" s="27"/>
      <c r="CB41" s="49"/>
      <c r="CC41" s="49"/>
      <c r="CE41" s="43">
        <f t="shared" si="0"/>
        <v>0</v>
      </c>
      <c r="CF41" s="43">
        <f t="shared" si="1"/>
        <v>0</v>
      </c>
      <c r="CG41" s="43">
        <f t="shared" si="2"/>
        <v>0</v>
      </c>
      <c r="CH41" s="43">
        <f t="shared" si="3"/>
        <v>0</v>
      </c>
    </row>
    <row r="42" spans="1:86" x14ac:dyDescent="0.25">
      <c r="A42" s="47">
        <v>42154</v>
      </c>
      <c r="B42" s="48" t="str">
        <f t="shared" si="4"/>
        <v>15150</v>
      </c>
      <c r="C42" s="49" t="s">
        <v>47</v>
      </c>
      <c r="D42" s="49" t="s">
        <v>31</v>
      </c>
      <c r="E42" s="26">
        <v>5</v>
      </c>
      <c r="F42" s="26">
        <v>9</v>
      </c>
      <c r="G42" s="26" t="s">
        <v>27</v>
      </c>
      <c r="H42" s="26">
        <f t="shared" si="5"/>
        <v>1</v>
      </c>
      <c r="I42" s="37">
        <v>601</v>
      </c>
      <c r="J42" s="21" t="s">
        <v>44</v>
      </c>
      <c r="K42" s="49"/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22">
        <v>0</v>
      </c>
      <c r="AI42" s="49"/>
      <c r="AJ42" s="26">
        <v>0</v>
      </c>
      <c r="AK42" s="26">
        <v>0</v>
      </c>
      <c r="AL42" s="26">
        <v>0</v>
      </c>
      <c r="AM42" s="26">
        <v>0</v>
      </c>
      <c r="AN42" s="26">
        <v>0</v>
      </c>
      <c r="AO42" s="26">
        <v>1</v>
      </c>
      <c r="AP42" s="49" t="s">
        <v>52</v>
      </c>
      <c r="AQ42" s="49" t="s">
        <v>52</v>
      </c>
      <c r="AR42" s="49" t="s">
        <v>52</v>
      </c>
      <c r="AS42" s="49"/>
      <c r="AT42" s="49" t="s">
        <v>24</v>
      </c>
      <c r="AU42" s="49" t="s">
        <v>55</v>
      </c>
      <c r="AV42" s="49">
        <v>305</v>
      </c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51">
        <v>1</v>
      </c>
      <c r="BO42" s="49">
        <v>77.5</v>
      </c>
      <c r="BP42" s="49">
        <v>87</v>
      </c>
      <c r="BQ42" s="49">
        <v>1015.6</v>
      </c>
      <c r="BR42" s="49">
        <v>1016.1</v>
      </c>
      <c r="BS42" s="26">
        <v>0</v>
      </c>
      <c r="BT42" s="26">
        <v>1</v>
      </c>
      <c r="BU42" s="26">
        <v>3.1</v>
      </c>
      <c r="BV42" s="26">
        <v>0</v>
      </c>
      <c r="BW42" s="26" t="s">
        <v>44</v>
      </c>
      <c r="BX42" s="26">
        <v>11</v>
      </c>
      <c r="BY42" s="26"/>
      <c r="BZ42" s="32"/>
      <c r="CA42" s="27"/>
      <c r="CB42" s="49"/>
      <c r="CC42" s="49"/>
      <c r="CE42" s="43">
        <f t="shared" si="0"/>
        <v>0</v>
      </c>
      <c r="CF42" s="43">
        <f t="shared" si="1"/>
        <v>0</v>
      </c>
      <c r="CG42" s="43">
        <f t="shared" si="2"/>
        <v>0</v>
      </c>
      <c r="CH42" s="43">
        <f t="shared" si="3"/>
        <v>0</v>
      </c>
    </row>
    <row r="43" spans="1:86" s="71" customFormat="1" x14ac:dyDescent="0.25">
      <c r="A43" s="55">
        <v>42154</v>
      </c>
      <c r="B43" s="56" t="str">
        <f t="shared" si="4"/>
        <v>15150</v>
      </c>
      <c r="C43" s="57" t="s">
        <v>47</v>
      </c>
      <c r="D43" s="57" t="s">
        <v>23</v>
      </c>
      <c r="E43" s="58">
        <v>6</v>
      </c>
      <c r="F43" s="58">
        <v>1</v>
      </c>
      <c r="G43" s="58" t="s">
        <v>27</v>
      </c>
      <c r="H43" s="58">
        <f t="shared" si="5"/>
        <v>107</v>
      </c>
      <c r="I43" s="59">
        <v>707</v>
      </c>
      <c r="J43" s="60" t="s">
        <v>44</v>
      </c>
      <c r="K43" s="59"/>
      <c r="L43" s="58">
        <v>0</v>
      </c>
      <c r="M43" s="58">
        <v>0</v>
      </c>
      <c r="N43" s="58">
        <v>0</v>
      </c>
      <c r="O43" s="58">
        <v>0</v>
      </c>
      <c r="P43" s="58">
        <v>0</v>
      </c>
      <c r="Q43" s="58">
        <v>0</v>
      </c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7"/>
      <c r="AD43" s="57"/>
      <c r="AE43" s="57"/>
      <c r="AF43" s="57"/>
      <c r="AG43" s="57"/>
      <c r="AH43" s="61">
        <v>0</v>
      </c>
      <c r="AI43" s="59"/>
      <c r="AJ43" s="58">
        <v>0</v>
      </c>
      <c r="AK43" s="58">
        <v>0</v>
      </c>
      <c r="AL43" s="58">
        <v>0</v>
      </c>
      <c r="AM43" s="58">
        <v>0</v>
      </c>
      <c r="AN43" s="58">
        <v>0</v>
      </c>
      <c r="AO43" s="58">
        <v>0</v>
      </c>
      <c r="AP43" s="58"/>
      <c r="AQ43" s="57"/>
      <c r="AR43" s="57"/>
      <c r="AS43" s="57"/>
      <c r="AT43" s="57"/>
      <c r="AU43" s="59"/>
      <c r="AV43" s="57"/>
      <c r="AW43" s="57"/>
      <c r="AX43" s="62"/>
      <c r="AY43" s="58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62"/>
      <c r="BK43" s="62"/>
      <c r="BL43" s="62"/>
      <c r="BM43" s="62"/>
      <c r="BN43" s="63"/>
      <c r="BO43" s="59">
        <v>78</v>
      </c>
      <c r="BP43" s="58">
        <v>82.4</v>
      </c>
      <c r="BQ43" s="58">
        <v>1017</v>
      </c>
      <c r="BR43" s="58">
        <v>1017.1</v>
      </c>
      <c r="BS43" s="58">
        <v>0</v>
      </c>
      <c r="BT43" s="58">
        <v>2</v>
      </c>
      <c r="BU43" s="58">
        <v>1.3</v>
      </c>
      <c r="BV43" s="58">
        <v>1</v>
      </c>
      <c r="BW43" s="58" t="s">
        <v>44</v>
      </c>
      <c r="BX43" s="58">
        <v>11</v>
      </c>
      <c r="BY43" s="58"/>
      <c r="BZ43" s="70"/>
      <c r="CA43" s="69"/>
      <c r="CB43" s="57"/>
      <c r="CC43" s="57"/>
      <c r="CE43" s="67">
        <f t="shared" si="0"/>
        <v>0</v>
      </c>
      <c r="CF43" s="67">
        <f t="shared" si="1"/>
        <v>0</v>
      </c>
      <c r="CG43" s="67">
        <f t="shared" si="2"/>
        <v>0</v>
      </c>
      <c r="CH43" s="67">
        <f t="shared" si="3"/>
        <v>0</v>
      </c>
    </row>
    <row r="44" spans="1:86" x14ac:dyDescent="0.25">
      <c r="A44" s="47">
        <v>42154</v>
      </c>
      <c r="B44" s="48" t="str">
        <f t="shared" si="4"/>
        <v>15150</v>
      </c>
      <c r="C44" s="49" t="s">
        <v>47</v>
      </c>
      <c r="D44" s="49" t="s">
        <v>23</v>
      </c>
      <c r="E44" s="26">
        <v>6</v>
      </c>
      <c r="F44" s="26">
        <v>2</v>
      </c>
      <c r="G44" s="26" t="s">
        <v>27</v>
      </c>
      <c r="H44" s="26">
        <f t="shared" si="5"/>
        <v>54</v>
      </c>
      <c r="I44" s="37">
        <v>654</v>
      </c>
      <c r="J44" s="21" t="s">
        <v>44</v>
      </c>
      <c r="K44" s="19"/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49"/>
      <c r="AD44" s="49"/>
      <c r="AE44" s="49"/>
      <c r="AF44" s="49"/>
      <c r="AG44" s="49"/>
      <c r="AH44" s="22">
        <v>0</v>
      </c>
      <c r="AI44" s="37"/>
      <c r="AJ44" s="26">
        <v>0</v>
      </c>
      <c r="AK44" s="26">
        <v>0</v>
      </c>
      <c r="AL44" s="26">
        <v>0</v>
      </c>
      <c r="AM44" s="26">
        <v>0</v>
      </c>
      <c r="AN44" s="26">
        <v>0</v>
      </c>
      <c r="AO44" s="26">
        <v>0</v>
      </c>
      <c r="AP44" s="26"/>
      <c r="AQ44" s="38"/>
      <c r="AR44" s="38"/>
      <c r="AS44" s="38"/>
      <c r="AT44" s="38"/>
      <c r="AU44" s="37"/>
      <c r="AV44" s="49"/>
      <c r="AW44" s="49"/>
      <c r="AX44" s="50"/>
      <c r="AY44" s="26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1"/>
      <c r="BO44" s="37">
        <v>78</v>
      </c>
      <c r="BP44" s="26">
        <v>82.4</v>
      </c>
      <c r="BQ44" s="26">
        <v>1017</v>
      </c>
      <c r="BR44" s="26">
        <v>1017.1</v>
      </c>
      <c r="BS44" s="26">
        <v>0</v>
      </c>
      <c r="BT44" s="26">
        <v>2</v>
      </c>
      <c r="BU44" s="26">
        <v>0</v>
      </c>
      <c r="BV44" s="26">
        <v>1</v>
      </c>
      <c r="BW44" s="26" t="s">
        <v>44</v>
      </c>
      <c r="BX44" s="26">
        <v>11</v>
      </c>
      <c r="BY44" s="26"/>
      <c r="BZ44" s="32"/>
      <c r="CA44" s="27"/>
      <c r="CB44" s="49"/>
      <c r="CC44" s="49"/>
      <c r="CE44" s="43">
        <f t="shared" si="0"/>
        <v>0</v>
      </c>
      <c r="CF44" s="43">
        <f t="shared" si="1"/>
        <v>0</v>
      </c>
      <c r="CG44" s="43">
        <f t="shared" si="2"/>
        <v>0</v>
      </c>
      <c r="CH44" s="43">
        <f t="shared" si="3"/>
        <v>0</v>
      </c>
    </row>
    <row r="45" spans="1:86" x14ac:dyDescent="0.25">
      <c r="A45" s="47">
        <v>42154</v>
      </c>
      <c r="B45" s="48" t="str">
        <f t="shared" si="4"/>
        <v>15150</v>
      </c>
      <c r="C45" s="49" t="s">
        <v>47</v>
      </c>
      <c r="D45" s="49" t="s">
        <v>23</v>
      </c>
      <c r="E45" s="26">
        <v>6</v>
      </c>
      <c r="F45" s="26">
        <v>3</v>
      </c>
      <c r="G45" s="26" t="s">
        <v>27</v>
      </c>
      <c r="H45" s="26">
        <f t="shared" si="5"/>
        <v>46</v>
      </c>
      <c r="I45" s="37">
        <v>646</v>
      </c>
      <c r="J45" s="21" t="s">
        <v>44</v>
      </c>
      <c r="K45" s="19"/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49"/>
      <c r="AD45" s="49"/>
      <c r="AE45" s="49"/>
      <c r="AF45" s="49"/>
      <c r="AG45" s="49"/>
      <c r="AH45" s="22">
        <v>0</v>
      </c>
      <c r="AI45" s="37"/>
      <c r="AJ45" s="26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6"/>
      <c r="AQ45" s="38"/>
      <c r="AR45" s="38"/>
      <c r="AS45" s="38"/>
      <c r="AT45" s="49"/>
      <c r="AU45" s="37"/>
      <c r="AV45" s="49"/>
      <c r="AW45" s="49"/>
      <c r="AX45" s="50"/>
      <c r="AY45" s="26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1"/>
      <c r="BO45" s="37">
        <v>78</v>
      </c>
      <c r="BP45" s="26">
        <v>82.4</v>
      </c>
      <c r="BQ45" s="26">
        <v>1017</v>
      </c>
      <c r="BR45" s="26">
        <v>1017.1</v>
      </c>
      <c r="BS45" s="26">
        <v>0</v>
      </c>
      <c r="BT45" s="26">
        <v>2</v>
      </c>
      <c r="BU45" s="26">
        <v>0</v>
      </c>
      <c r="BV45" s="26">
        <v>1</v>
      </c>
      <c r="BW45" s="26" t="s">
        <v>44</v>
      </c>
      <c r="BX45" s="26">
        <v>11</v>
      </c>
      <c r="BY45" s="26"/>
      <c r="BZ45" s="32"/>
      <c r="CA45" s="27"/>
      <c r="CB45" s="49"/>
      <c r="CC45" s="49"/>
      <c r="CE45" s="43">
        <f t="shared" si="0"/>
        <v>0</v>
      </c>
      <c r="CF45" s="43">
        <f t="shared" si="1"/>
        <v>0</v>
      </c>
      <c r="CG45" s="43">
        <f t="shared" si="2"/>
        <v>0</v>
      </c>
      <c r="CH45" s="43">
        <f t="shared" si="3"/>
        <v>0</v>
      </c>
    </row>
    <row r="46" spans="1:86" x14ac:dyDescent="0.25">
      <c r="A46" s="47">
        <v>42154</v>
      </c>
      <c r="B46" s="48" t="str">
        <f t="shared" si="4"/>
        <v>15150</v>
      </c>
      <c r="C46" s="49" t="s">
        <v>47</v>
      </c>
      <c r="D46" s="49" t="s">
        <v>23</v>
      </c>
      <c r="E46" s="26">
        <v>6</v>
      </c>
      <c r="F46" s="26">
        <v>4</v>
      </c>
      <c r="G46" s="26" t="s">
        <v>27</v>
      </c>
      <c r="H46" s="26">
        <f t="shared" si="5"/>
        <v>38</v>
      </c>
      <c r="I46" s="37">
        <v>638</v>
      </c>
      <c r="J46" s="21" t="s">
        <v>44</v>
      </c>
      <c r="K46" s="19"/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49"/>
      <c r="AD46" s="49"/>
      <c r="AE46" s="49"/>
      <c r="AF46" s="49"/>
      <c r="AG46" s="49"/>
      <c r="AH46" s="22">
        <v>0</v>
      </c>
      <c r="AI46" s="37"/>
      <c r="AJ46" s="26">
        <v>0</v>
      </c>
      <c r="AK46" s="26">
        <v>0</v>
      </c>
      <c r="AL46" s="26">
        <v>1</v>
      </c>
      <c r="AM46" s="26">
        <v>0</v>
      </c>
      <c r="AN46" s="26">
        <v>0</v>
      </c>
      <c r="AO46" s="26">
        <v>1</v>
      </c>
      <c r="AP46" s="26" t="s">
        <v>52</v>
      </c>
      <c r="AQ46" s="38" t="s">
        <v>52</v>
      </c>
      <c r="AR46" s="38" t="s">
        <v>52</v>
      </c>
      <c r="AS46" s="38"/>
      <c r="AT46" s="38" t="s">
        <v>96</v>
      </c>
      <c r="AU46" s="37" t="s">
        <v>47</v>
      </c>
      <c r="AV46" s="49">
        <v>180</v>
      </c>
      <c r="AW46" s="49"/>
      <c r="AX46" s="50"/>
      <c r="AY46" s="26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1">
        <v>1</v>
      </c>
      <c r="BO46" s="37">
        <v>78</v>
      </c>
      <c r="BP46" s="26">
        <v>82.4</v>
      </c>
      <c r="BQ46" s="26">
        <v>1017</v>
      </c>
      <c r="BR46" s="26">
        <v>1017.1</v>
      </c>
      <c r="BS46" s="26">
        <v>0</v>
      </c>
      <c r="BT46" s="26">
        <v>2</v>
      </c>
      <c r="BU46" s="26">
        <v>0</v>
      </c>
      <c r="BV46" s="26">
        <v>1</v>
      </c>
      <c r="BW46" s="26" t="s">
        <v>44</v>
      </c>
      <c r="BX46" s="26">
        <v>11</v>
      </c>
      <c r="BY46" s="26"/>
      <c r="BZ46" s="32"/>
      <c r="CA46" s="27"/>
      <c r="CB46" s="49"/>
      <c r="CC46" s="49"/>
      <c r="CE46" s="43">
        <f t="shared" si="0"/>
        <v>0</v>
      </c>
      <c r="CF46" s="43">
        <f t="shared" si="1"/>
        <v>0</v>
      </c>
      <c r="CG46" s="43">
        <f t="shared" si="2"/>
        <v>0</v>
      </c>
      <c r="CH46" s="43">
        <f t="shared" si="3"/>
        <v>0</v>
      </c>
    </row>
    <row r="47" spans="1:86" x14ac:dyDescent="0.25">
      <c r="A47" s="47">
        <v>42154</v>
      </c>
      <c r="B47" s="48" t="str">
        <f t="shared" si="4"/>
        <v>15150</v>
      </c>
      <c r="C47" s="49" t="s">
        <v>47</v>
      </c>
      <c r="D47" s="49" t="s">
        <v>23</v>
      </c>
      <c r="E47" s="26">
        <v>6</v>
      </c>
      <c r="F47" s="26">
        <v>5</v>
      </c>
      <c r="G47" s="26" t="s">
        <v>27</v>
      </c>
      <c r="H47" s="26">
        <f t="shared" si="5"/>
        <v>32</v>
      </c>
      <c r="I47" s="37">
        <v>632</v>
      </c>
      <c r="J47" s="21" t="s">
        <v>44</v>
      </c>
      <c r="K47" s="19"/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49"/>
      <c r="AD47" s="49"/>
      <c r="AE47" s="49"/>
      <c r="AF47" s="49"/>
      <c r="AG47" s="49"/>
      <c r="AH47" s="22">
        <v>0</v>
      </c>
      <c r="AI47" s="37"/>
      <c r="AJ47" s="26">
        <v>0</v>
      </c>
      <c r="AK47" s="26">
        <v>0</v>
      </c>
      <c r="AL47" s="26">
        <v>0</v>
      </c>
      <c r="AM47" s="26">
        <v>0</v>
      </c>
      <c r="AN47" s="26">
        <v>0</v>
      </c>
      <c r="AO47" s="26">
        <v>0</v>
      </c>
      <c r="AP47" s="26"/>
      <c r="AQ47" s="38"/>
      <c r="AR47" s="38"/>
      <c r="AS47" s="38"/>
      <c r="AT47" s="49"/>
      <c r="AU47" s="37"/>
      <c r="AV47" s="49"/>
      <c r="AW47" s="49"/>
      <c r="AX47" s="50"/>
      <c r="AY47" s="26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1"/>
      <c r="BO47" s="37">
        <v>78</v>
      </c>
      <c r="BP47" s="26">
        <v>82.4</v>
      </c>
      <c r="BQ47" s="26">
        <v>1017</v>
      </c>
      <c r="BR47" s="26">
        <v>1017.1</v>
      </c>
      <c r="BS47" s="26">
        <v>0</v>
      </c>
      <c r="BT47" s="26">
        <v>2</v>
      </c>
      <c r="BU47" s="26">
        <v>0</v>
      </c>
      <c r="BV47" s="26">
        <v>1</v>
      </c>
      <c r="BW47" s="26" t="s">
        <v>44</v>
      </c>
      <c r="BX47" s="26">
        <v>11</v>
      </c>
      <c r="BY47" s="26"/>
      <c r="BZ47" s="32"/>
      <c r="CA47" s="27"/>
      <c r="CB47" s="49"/>
      <c r="CC47" s="49"/>
      <c r="CE47" s="43">
        <f t="shared" si="0"/>
        <v>0</v>
      </c>
      <c r="CF47" s="43">
        <f t="shared" si="1"/>
        <v>0</v>
      </c>
      <c r="CG47" s="43">
        <f t="shared" si="2"/>
        <v>0</v>
      </c>
      <c r="CH47" s="43">
        <f t="shared" si="3"/>
        <v>0</v>
      </c>
    </row>
    <row r="48" spans="1:86" s="71" customFormat="1" x14ac:dyDescent="0.25">
      <c r="A48" s="55">
        <v>42140</v>
      </c>
      <c r="B48" s="56" t="str">
        <f t="shared" si="4"/>
        <v>15136</v>
      </c>
      <c r="C48" s="57" t="s">
        <v>47</v>
      </c>
      <c r="D48" s="57" t="s">
        <v>26</v>
      </c>
      <c r="E48" s="58">
        <v>7</v>
      </c>
      <c r="F48" s="58">
        <v>1</v>
      </c>
      <c r="G48" s="58" t="s">
        <v>75</v>
      </c>
      <c r="H48" s="58">
        <f t="shared" si="5"/>
        <v>155</v>
      </c>
      <c r="I48" s="58">
        <v>755</v>
      </c>
      <c r="J48" s="61" t="s">
        <v>44</v>
      </c>
      <c r="K48" s="59"/>
      <c r="L48" s="58">
        <v>0</v>
      </c>
      <c r="M48" s="58">
        <v>0</v>
      </c>
      <c r="N48" s="58">
        <v>0</v>
      </c>
      <c r="O48" s="58">
        <v>0</v>
      </c>
      <c r="P48" s="58">
        <v>0</v>
      </c>
      <c r="Q48" s="58">
        <v>0</v>
      </c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7"/>
      <c r="AD48" s="57"/>
      <c r="AE48" s="57"/>
      <c r="AF48" s="57"/>
      <c r="AG48" s="57"/>
      <c r="AH48" s="61">
        <v>0</v>
      </c>
      <c r="AI48" s="59"/>
      <c r="AJ48" s="58">
        <v>0</v>
      </c>
      <c r="AK48" s="58">
        <v>0</v>
      </c>
      <c r="AL48" s="58">
        <v>0</v>
      </c>
      <c r="AM48" s="58">
        <v>0</v>
      </c>
      <c r="AN48" s="58">
        <v>0</v>
      </c>
      <c r="AO48" s="58">
        <v>0</v>
      </c>
      <c r="AP48" s="58"/>
      <c r="AQ48" s="57"/>
      <c r="AR48" s="57"/>
      <c r="AS48" s="57"/>
      <c r="AT48" s="57"/>
      <c r="AU48" s="59"/>
      <c r="AV48" s="57"/>
      <c r="AW48" s="57"/>
      <c r="AX48" s="62"/>
      <c r="AY48" s="58"/>
      <c r="AZ48" s="62"/>
      <c r="BA48" s="62"/>
      <c r="BB48" s="62"/>
      <c r="BC48" s="62"/>
      <c r="BD48" s="62"/>
      <c r="BE48" s="62"/>
      <c r="BF48" s="62"/>
      <c r="BG48" s="62"/>
      <c r="BH48" s="62"/>
      <c r="BI48" s="62"/>
      <c r="BJ48" s="62"/>
      <c r="BK48" s="62"/>
      <c r="BL48" s="62"/>
      <c r="BM48" s="62"/>
      <c r="BN48" s="63"/>
      <c r="BO48" s="59">
        <v>78.900000000000006</v>
      </c>
      <c r="BP48" s="58">
        <v>79.8</v>
      </c>
      <c r="BQ48" s="58">
        <v>1013.6</v>
      </c>
      <c r="BR48" s="58">
        <v>1014.5</v>
      </c>
      <c r="BS48" s="58">
        <v>0</v>
      </c>
      <c r="BT48" s="58">
        <v>2</v>
      </c>
      <c r="BU48" s="58">
        <v>6.1</v>
      </c>
      <c r="BV48" s="58">
        <v>1</v>
      </c>
      <c r="BW48" s="58" t="s">
        <v>44</v>
      </c>
      <c r="BX48" s="58">
        <v>2</v>
      </c>
      <c r="BY48" s="58"/>
      <c r="BZ48" s="70"/>
      <c r="CA48" s="69"/>
      <c r="CB48" s="57"/>
      <c r="CC48" s="57"/>
      <c r="CE48" s="67">
        <f t="shared" si="0"/>
        <v>0</v>
      </c>
      <c r="CF48" s="67">
        <f t="shared" si="1"/>
        <v>0</v>
      </c>
      <c r="CG48" s="67">
        <f t="shared" si="2"/>
        <v>0</v>
      </c>
      <c r="CH48" s="67">
        <f t="shared" si="3"/>
        <v>0</v>
      </c>
    </row>
    <row r="49" spans="1:86" x14ac:dyDescent="0.25">
      <c r="A49" s="47">
        <v>42140</v>
      </c>
      <c r="B49" s="48" t="str">
        <f t="shared" si="4"/>
        <v>15136</v>
      </c>
      <c r="C49" s="49" t="s">
        <v>47</v>
      </c>
      <c r="D49" s="49" t="s">
        <v>26</v>
      </c>
      <c r="E49" s="26">
        <v>7</v>
      </c>
      <c r="F49" s="26">
        <v>2</v>
      </c>
      <c r="G49" s="26" t="s">
        <v>75</v>
      </c>
      <c r="H49" s="26">
        <f t="shared" si="5"/>
        <v>142</v>
      </c>
      <c r="I49" s="19">
        <v>742</v>
      </c>
      <c r="J49" s="21" t="s">
        <v>44</v>
      </c>
      <c r="K49" s="19"/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49"/>
      <c r="AD49" s="49"/>
      <c r="AE49" s="49"/>
      <c r="AF49" s="49"/>
      <c r="AG49" s="49"/>
      <c r="AH49" s="22">
        <v>0</v>
      </c>
      <c r="AI49" s="37"/>
      <c r="AJ49" s="26">
        <v>0</v>
      </c>
      <c r="AK49" s="26">
        <v>0</v>
      </c>
      <c r="AL49" s="26">
        <v>0</v>
      </c>
      <c r="AM49" s="26">
        <v>0</v>
      </c>
      <c r="AN49" s="26">
        <v>0</v>
      </c>
      <c r="AO49" s="26">
        <v>0</v>
      </c>
      <c r="AP49" s="26"/>
      <c r="AQ49" s="38"/>
      <c r="AR49" s="38"/>
      <c r="AS49" s="38"/>
      <c r="AT49" s="38"/>
      <c r="AU49" s="37"/>
      <c r="AV49" s="49"/>
      <c r="AW49" s="49"/>
      <c r="AX49" s="50"/>
      <c r="AY49" s="26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1"/>
      <c r="BO49" s="37">
        <v>78.900000000000006</v>
      </c>
      <c r="BP49" s="26">
        <v>79.8</v>
      </c>
      <c r="BQ49" s="26">
        <v>1013.6</v>
      </c>
      <c r="BR49" s="26">
        <v>1014.5</v>
      </c>
      <c r="BS49" s="26">
        <v>0</v>
      </c>
      <c r="BT49" s="26">
        <v>2</v>
      </c>
      <c r="BU49" s="26">
        <v>13.5</v>
      </c>
      <c r="BV49" s="26">
        <v>1</v>
      </c>
      <c r="BW49" s="26" t="s">
        <v>44</v>
      </c>
      <c r="BX49" s="26">
        <v>2</v>
      </c>
      <c r="BY49" s="26"/>
      <c r="BZ49" s="32"/>
      <c r="CA49" s="27"/>
      <c r="CB49" s="49"/>
      <c r="CC49" s="49"/>
      <c r="CE49" s="43">
        <f t="shared" si="0"/>
        <v>0</v>
      </c>
      <c r="CF49" s="43">
        <f t="shared" si="1"/>
        <v>0</v>
      </c>
      <c r="CG49" s="43">
        <f t="shared" si="2"/>
        <v>0</v>
      </c>
      <c r="CH49" s="43">
        <f t="shared" si="3"/>
        <v>0</v>
      </c>
    </row>
    <row r="50" spans="1:86" x14ac:dyDescent="0.25">
      <c r="A50" s="47">
        <v>42140</v>
      </c>
      <c r="B50" s="48" t="str">
        <f t="shared" si="4"/>
        <v>15136</v>
      </c>
      <c r="C50" s="49" t="s">
        <v>47</v>
      </c>
      <c r="D50" s="49" t="s">
        <v>26</v>
      </c>
      <c r="E50" s="26">
        <v>7</v>
      </c>
      <c r="F50" s="26">
        <v>3</v>
      </c>
      <c r="G50" s="26" t="s">
        <v>75</v>
      </c>
      <c r="H50" s="26">
        <f t="shared" si="5"/>
        <v>123</v>
      </c>
      <c r="I50" s="26">
        <v>723</v>
      </c>
      <c r="J50" s="22" t="s">
        <v>44</v>
      </c>
      <c r="K50" s="19"/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49"/>
      <c r="AD50" s="49"/>
      <c r="AE50" s="49"/>
      <c r="AF50" s="49"/>
      <c r="AG50" s="49"/>
      <c r="AH50" s="22">
        <v>0</v>
      </c>
      <c r="AI50" s="37"/>
      <c r="AJ50" s="26">
        <v>0</v>
      </c>
      <c r="AK50" s="26">
        <v>0</v>
      </c>
      <c r="AL50" s="26">
        <v>0</v>
      </c>
      <c r="AM50" s="26">
        <v>0</v>
      </c>
      <c r="AN50" s="26">
        <v>0</v>
      </c>
      <c r="AO50" s="26">
        <v>0</v>
      </c>
      <c r="AP50" s="26"/>
      <c r="AQ50" s="38"/>
      <c r="AR50" s="38"/>
      <c r="AS50" s="38"/>
      <c r="AT50" s="49"/>
      <c r="AU50" s="37"/>
      <c r="AV50" s="49"/>
      <c r="AW50" s="49"/>
      <c r="AX50" s="50"/>
      <c r="AY50" s="26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1"/>
      <c r="BO50" s="37">
        <v>78.900000000000006</v>
      </c>
      <c r="BP50" s="26">
        <v>79.8</v>
      </c>
      <c r="BQ50" s="26">
        <v>1013.6</v>
      </c>
      <c r="BR50" s="26">
        <v>1014.5</v>
      </c>
      <c r="BS50" s="26">
        <v>0</v>
      </c>
      <c r="BT50" s="26">
        <v>2</v>
      </c>
      <c r="BU50" s="26">
        <v>14.4</v>
      </c>
      <c r="BV50" s="26">
        <v>1</v>
      </c>
      <c r="BW50" s="26" t="s">
        <v>44</v>
      </c>
      <c r="BX50" s="26">
        <v>2</v>
      </c>
      <c r="BY50" s="26"/>
      <c r="BZ50" s="32"/>
      <c r="CA50" s="27"/>
      <c r="CB50" s="49"/>
      <c r="CC50" s="49"/>
      <c r="CE50" s="43">
        <f t="shared" si="0"/>
        <v>0</v>
      </c>
      <c r="CF50" s="43">
        <f t="shared" si="1"/>
        <v>0</v>
      </c>
      <c r="CG50" s="43">
        <f t="shared" si="2"/>
        <v>0</v>
      </c>
      <c r="CH50" s="43">
        <f t="shared" si="3"/>
        <v>0</v>
      </c>
    </row>
    <row r="51" spans="1:86" x14ac:dyDescent="0.25">
      <c r="A51" s="47">
        <v>42140</v>
      </c>
      <c r="B51" s="48" t="str">
        <f t="shared" si="4"/>
        <v>15136</v>
      </c>
      <c r="C51" s="49" t="s">
        <v>47</v>
      </c>
      <c r="D51" s="49" t="s">
        <v>26</v>
      </c>
      <c r="E51" s="26">
        <v>7</v>
      </c>
      <c r="F51" s="26">
        <v>4</v>
      </c>
      <c r="G51" s="26" t="s">
        <v>75</v>
      </c>
      <c r="H51" s="26">
        <f t="shared" si="5"/>
        <v>110</v>
      </c>
      <c r="I51" s="19">
        <v>710</v>
      </c>
      <c r="J51" s="21" t="s">
        <v>44</v>
      </c>
      <c r="K51" s="19"/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49"/>
      <c r="AD51" s="49"/>
      <c r="AE51" s="49"/>
      <c r="AF51" s="49"/>
      <c r="AG51" s="49"/>
      <c r="AH51" s="22">
        <v>0</v>
      </c>
      <c r="AI51" s="37"/>
      <c r="AJ51" s="26">
        <v>0</v>
      </c>
      <c r="AK51" s="26">
        <v>0</v>
      </c>
      <c r="AL51" s="26">
        <v>0</v>
      </c>
      <c r="AM51" s="26">
        <v>0</v>
      </c>
      <c r="AN51" s="26">
        <v>0</v>
      </c>
      <c r="AO51" s="26">
        <v>0</v>
      </c>
      <c r="AP51" s="26"/>
      <c r="AQ51" s="38"/>
      <c r="AR51" s="38"/>
      <c r="AS51" s="38"/>
      <c r="AT51" s="49"/>
      <c r="AU51" s="37"/>
      <c r="AV51" s="49"/>
      <c r="AW51" s="49"/>
      <c r="AX51" s="50"/>
      <c r="AY51" s="26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1"/>
      <c r="BO51" s="37">
        <v>78.900000000000006</v>
      </c>
      <c r="BP51" s="26">
        <v>79.8</v>
      </c>
      <c r="BQ51" s="26">
        <v>1013.6</v>
      </c>
      <c r="BR51" s="26">
        <v>1014.5</v>
      </c>
      <c r="BS51" s="26">
        <v>0</v>
      </c>
      <c r="BT51" s="26">
        <v>2</v>
      </c>
      <c r="BU51" s="26">
        <v>8.1</v>
      </c>
      <c r="BV51" s="26">
        <v>1</v>
      </c>
      <c r="BW51" s="26" t="s">
        <v>44</v>
      </c>
      <c r="BX51" s="26">
        <v>2</v>
      </c>
      <c r="BY51" s="26"/>
      <c r="BZ51" s="32"/>
      <c r="CA51" s="27"/>
      <c r="CB51" s="49"/>
      <c r="CC51" s="49"/>
      <c r="CE51" s="43">
        <f t="shared" si="0"/>
        <v>0</v>
      </c>
      <c r="CF51" s="43">
        <f t="shared" si="1"/>
        <v>0</v>
      </c>
      <c r="CG51" s="43">
        <f t="shared" si="2"/>
        <v>0</v>
      </c>
      <c r="CH51" s="43">
        <f t="shared" si="3"/>
        <v>0</v>
      </c>
    </row>
    <row r="52" spans="1:86" x14ac:dyDescent="0.25">
      <c r="A52" s="47">
        <v>42140</v>
      </c>
      <c r="B52" s="48" t="str">
        <f t="shared" si="4"/>
        <v>15136</v>
      </c>
      <c r="C52" s="49" t="s">
        <v>47</v>
      </c>
      <c r="D52" s="49" t="s">
        <v>26</v>
      </c>
      <c r="E52" s="26">
        <v>7</v>
      </c>
      <c r="F52" s="26">
        <v>5</v>
      </c>
      <c r="G52" s="26" t="s">
        <v>75</v>
      </c>
      <c r="H52" s="26">
        <f t="shared" si="5"/>
        <v>55</v>
      </c>
      <c r="I52" s="26">
        <v>655</v>
      </c>
      <c r="J52" s="22" t="s">
        <v>44</v>
      </c>
      <c r="K52" s="19"/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49"/>
      <c r="AD52" s="49"/>
      <c r="AE52" s="49"/>
      <c r="AF52" s="49"/>
      <c r="AG52" s="49"/>
      <c r="AH52" s="22">
        <v>0</v>
      </c>
      <c r="AI52" s="37"/>
      <c r="AJ52" s="26">
        <v>0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/>
      <c r="AQ52" s="38"/>
      <c r="AR52" s="38"/>
      <c r="AS52" s="38"/>
      <c r="AT52" s="49"/>
      <c r="AU52" s="37"/>
      <c r="AV52" s="49"/>
      <c r="AW52" s="49"/>
      <c r="AX52" s="50"/>
      <c r="AY52" s="26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1"/>
      <c r="BO52" s="37">
        <v>78.900000000000006</v>
      </c>
      <c r="BP52" s="26">
        <v>79.8</v>
      </c>
      <c r="BQ52" s="26">
        <v>1013.6</v>
      </c>
      <c r="BR52" s="26">
        <v>1014.5</v>
      </c>
      <c r="BS52" s="26">
        <v>0</v>
      </c>
      <c r="BT52" s="26">
        <v>2</v>
      </c>
      <c r="BU52" s="26">
        <v>10.8</v>
      </c>
      <c r="BV52" s="26">
        <v>1</v>
      </c>
      <c r="BW52" s="26" t="s">
        <v>44</v>
      </c>
      <c r="BX52" s="26">
        <v>2</v>
      </c>
      <c r="BY52" s="26"/>
      <c r="BZ52" s="32"/>
      <c r="CA52" s="27"/>
      <c r="CB52" s="49"/>
      <c r="CC52" s="49"/>
      <c r="CE52" s="43">
        <f t="shared" si="0"/>
        <v>0</v>
      </c>
      <c r="CF52" s="43">
        <f t="shared" si="1"/>
        <v>0</v>
      </c>
      <c r="CG52" s="43">
        <f t="shared" si="2"/>
        <v>0</v>
      </c>
      <c r="CH52" s="43">
        <f t="shared" si="3"/>
        <v>0</v>
      </c>
    </row>
    <row r="53" spans="1:86" x14ac:dyDescent="0.25">
      <c r="A53" s="47">
        <v>42140</v>
      </c>
      <c r="B53" s="48" t="str">
        <f t="shared" si="4"/>
        <v>15136</v>
      </c>
      <c r="C53" s="49" t="s">
        <v>47</v>
      </c>
      <c r="D53" s="49" t="s">
        <v>26</v>
      </c>
      <c r="E53" s="26">
        <v>7</v>
      </c>
      <c r="F53" s="26">
        <v>6</v>
      </c>
      <c r="G53" s="26" t="s">
        <v>75</v>
      </c>
      <c r="H53" s="26">
        <f t="shared" si="5"/>
        <v>42</v>
      </c>
      <c r="I53" s="19">
        <v>642</v>
      </c>
      <c r="J53" s="21" t="s">
        <v>44</v>
      </c>
      <c r="K53" s="19"/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49"/>
      <c r="AD53" s="49"/>
      <c r="AE53" s="49"/>
      <c r="AF53" s="49"/>
      <c r="AG53" s="49"/>
      <c r="AH53" s="22">
        <v>0</v>
      </c>
      <c r="AI53" s="37"/>
      <c r="AJ53" s="26">
        <v>0</v>
      </c>
      <c r="AK53" s="26">
        <v>0</v>
      </c>
      <c r="AL53" s="26">
        <v>0</v>
      </c>
      <c r="AM53" s="26">
        <v>0</v>
      </c>
      <c r="AN53" s="26">
        <v>0</v>
      </c>
      <c r="AO53" s="26">
        <v>0</v>
      </c>
      <c r="AP53" s="26"/>
      <c r="AQ53" s="38"/>
      <c r="AR53" s="38"/>
      <c r="AS53" s="38"/>
      <c r="AT53" s="49"/>
      <c r="AU53" s="37"/>
      <c r="AV53" s="49"/>
      <c r="AW53" s="49"/>
      <c r="AX53" s="50"/>
      <c r="AY53" s="26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1"/>
      <c r="BO53" s="37">
        <v>78.900000000000006</v>
      </c>
      <c r="BP53" s="26">
        <v>79.8</v>
      </c>
      <c r="BQ53" s="26">
        <v>1013.6</v>
      </c>
      <c r="BR53" s="26">
        <v>1014.5</v>
      </c>
      <c r="BS53" s="26">
        <v>0</v>
      </c>
      <c r="BT53" s="26">
        <v>3</v>
      </c>
      <c r="BU53" s="26">
        <v>9.6</v>
      </c>
      <c r="BV53" s="26">
        <v>2</v>
      </c>
      <c r="BW53" s="26" t="s">
        <v>44</v>
      </c>
      <c r="BX53" s="26">
        <v>2</v>
      </c>
      <c r="BY53" s="26"/>
      <c r="BZ53" s="32"/>
      <c r="CA53" s="27"/>
      <c r="CB53" s="49"/>
      <c r="CC53" s="49"/>
      <c r="CE53" s="43">
        <f t="shared" si="0"/>
        <v>0</v>
      </c>
      <c r="CF53" s="43">
        <f t="shared" si="1"/>
        <v>0</v>
      </c>
      <c r="CG53" s="43">
        <f t="shared" si="2"/>
        <v>0</v>
      </c>
      <c r="CH53" s="43">
        <f t="shared" si="3"/>
        <v>0</v>
      </c>
    </row>
    <row r="54" spans="1:86" x14ac:dyDescent="0.25">
      <c r="A54" s="47">
        <v>42140</v>
      </c>
      <c r="B54" s="48" t="str">
        <f t="shared" si="4"/>
        <v>15136</v>
      </c>
      <c r="C54" s="49" t="s">
        <v>47</v>
      </c>
      <c r="D54" s="49" t="s">
        <v>26</v>
      </c>
      <c r="E54" s="26">
        <v>7</v>
      </c>
      <c r="F54" s="26">
        <v>7</v>
      </c>
      <c r="G54" s="26" t="s">
        <v>75</v>
      </c>
      <c r="H54" s="26">
        <f t="shared" si="5"/>
        <v>26</v>
      </c>
      <c r="I54" s="26">
        <v>626</v>
      </c>
      <c r="J54" s="22" t="s">
        <v>44</v>
      </c>
      <c r="K54" s="19"/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49"/>
      <c r="AD54" s="49"/>
      <c r="AE54" s="49"/>
      <c r="AF54" s="49"/>
      <c r="AG54" s="49"/>
      <c r="AH54" s="22">
        <v>0</v>
      </c>
      <c r="AI54" s="37"/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/>
      <c r="AQ54" s="38"/>
      <c r="AR54" s="38"/>
      <c r="AS54" s="38"/>
      <c r="AT54" s="49"/>
      <c r="AU54" s="37"/>
      <c r="AV54" s="49"/>
      <c r="AW54" s="49"/>
      <c r="AX54" s="50"/>
      <c r="AY54" s="26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1"/>
      <c r="BO54" s="37">
        <v>78.900000000000006</v>
      </c>
      <c r="BP54" s="26">
        <v>79.8</v>
      </c>
      <c r="BQ54" s="26">
        <v>1013.6</v>
      </c>
      <c r="BR54" s="26">
        <v>1014.5</v>
      </c>
      <c r="BS54" s="26">
        <v>0</v>
      </c>
      <c r="BT54" s="26">
        <v>3</v>
      </c>
      <c r="BU54" s="26">
        <v>6.7</v>
      </c>
      <c r="BV54" s="26">
        <v>2</v>
      </c>
      <c r="BW54" s="26" t="s">
        <v>44</v>
      </c>
      <c r="BX54" s="26">
        <v>2</v>
      </c>
      <c r="BY54" s="26"/>
      <c r="BZ54" s="32"/>
      <c r="CA54" s="27"/>
      <c r="CB54" s="49"/>
      <c r="CC54" s="49"/>
      <c r="CE54" s="43">
        <f t="shared" si="0"/>
        <v>0</v>
      </c>
      <c r="CF54" s="43">
        <f t="shared" si="1"/>
        <v>0</v>
      </c>
      <c r="CG54" s="43">
        <f t="shared" si="2"/>
        <v>0</v>
      </c>
      <c r="CH54" s="43">
        <f t="shared" si="3"/>
        <v>0</v>
      </c>
    </row>
    <row r="55" spans="1:86" x14ac:dyDescent="0.25">
      <c r="A55" s="47">
        <v>42140</v>
      </c>
      <c r="B55" s="48" t="str">
        <f t="shared" si="4"/>
        <v>15136</v>
      </c>
      <c r="C55" s="49" t="s">
        <v>47</v>
      </c>
      <c r="D55" s="49" t="s">
        <v>26</v>
      </c>
      <c r="E55" s="26">
        <v>7</v>
      </c>
      <c r="F55" s="26">
        <v>8</v>
      </c>
      <c r="G55" s="26" t="s">
        <v>75</v>
      </c>
      <c r="H55" s="26">
        <f t="shared" si="5"/>
        <v>15</v>
      </c>
      <c r="I55" s="19">
        <v>615</v>
      </c>
      <c r="J55" s="21" t="s">
        <v>44</v>
      </c>
      <c r="K55" s="19"/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49"/>
      <c r="AD55" s="49"/>
      <c r="AE55" s="49"/>
      <c r="AF55" s="49"/>
      <c r="AG55" s="49"/>
      <c r="AH55" s="22">
        <v>0</v>
      </c>
      <c r="AI55" s="37"/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/>
      <c r="AQ55" s="38"/>
      <c r="AR55" s="38"/>
      <c r="AS55" s="38"/>
      <c r="AT55" s="49"/>
      <c r="AU55" s="37"/>
      <c r="AV55" s="49"/>
      <c r="AW55" s="49"/>
      <c r="AX55" s="50"/>
      <c r="AY55" s="26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1"/>
      <c r="BO55" s="37">
        <v>78.900000000000006</v>
      </c>
      <c r="BP55" s="26">
        <v>79.8</v>
      </c>
      <c r="BQ55" s="26">
        <v>1013.6</v>
      </c>
      <c r="BR55" s="26">
        <v>1014.5</v>
      </c>
      <c r="BS55" s="26">
        <v>0</v>
      </c>
      <c r="BT55" s="26">
        <v>3</v>
      </c>
      <c r="BU55" s="26">
        <v>6.8</v>
      </c>
      <c r="BV55" s="26">
        <v>2</v>
      </c>
      <c r="BW55" s="26" t="s">
        <v>44</v>
      </c>
      <c r="BX55" s="26">
        <v>2</v>
      </c>
      <c r="BY55" s="26"/>
      <c r="BZ55" s="32"/>
      <c r="CA55" s="27"/>
      <c r="CB55" s="49"/>
      <c r="CC55" s="49"/>
      <c r="CE55" s="43">
        <f t="shared" si="0"/>
        <v>0</v>
      </c>
      <c r="CF55" s="43">
        <f t="shared" si="1"/>
        <v>0</v>
      </c>
      <c r="CG55" s="43">
        <f t="shared" si="2"/>
        <v>0</v>
      </c>
      <c r="CH55" s="43">
        <f t="shared" si="3"/>
        <v>0</v>
      </c>
    </row>
    <row r="56" spans="1:86" s="71" customFormat="1" x14ac:dyDescent="0.25">
      <c r="A56" s="55">
        <v>42141</v>
      </c>
      <c r="B56" s="56" t="str">
        <f t="shared" si="4"/>
        <v>15137</v>
      </c>
      <c r="C56" s="57" t="s">
        <v>47</v>
      </c>
      <c r="D56" s="57" t="s">
        <v>40</v>
      </c>
      <c r="E56" s="58">
        <v>8</v>
      </c>
      <c r="F56" s="58">
        <v>1</v>
      </c>
      <c r="G56" s="58" t="s">
        <v>75</v>
      </c>
      <c r="H56" s="58">
        <f t="shared" si="5"/>
        <v>206</v>
      </c>
      <c r="I56" s="74">
        <v>806</v>
      </c>
      <c r="J56" s="60" t="s">
        <v>44</v>
      </c>
      <c r="K56" s="59"/>
      <c r="L56" s="58">
        <v>0</v>
      </c>
      <c r="M56" s="58">
        <v>0</v>
      </c>
      <c r="N56" s="58">
        <v>0</v>
      </c>
      <c r="O56" s="58">
        <v>0</v>
      </c>
      <c r="P56" s="58">
        <v>0</v>
      </c>
      <c r="Q56" s="58">
        <v>0</v>
      </c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7"/>
      <c r="AD56" s="57"/>
      <c r="AE56" s="57"/>
      <c r="AF56" s="57"/>
      <c r="AG56" s="57"/>
      <c r="AH56" s="61">
        <v>0</v>
      </c>
      <c r="AI56" s="59"/>
      <c r="AJ56" s="58">
        <v>0</v>
      </c>
      <c r="AK56" s="58">
        <v>0</v>
      </c>
      <c r="AL56" s="58">
        <v>0</v>
      </c>
      <c r="AM56" s="58">
        <v>0</v>
      </c>
      <c r="AN56" s="58">
        <v>0</v>
      </c>
      <c r="AO56" s="58">
        <v>0</v>
      </c>
      <c r="AP56" s="58"/>
      <c r="AQ56" s="57"/>
      <c r="AR56" s="57"/>
      <c r="AS56" s="57"/>
      <c r="AT56" s="57"/>
      <c r="AU56" s="59"/>
      <c r="AV56" s="57"/>
      <c r="AW56" s="57"/>
      <c r="AX56" s="62"/>
      <c r="AY56" s="58"/>
      <c r="AZ56" s="62"/>
      <c r="BA56" s="62"/>
      <c r="BB56" s="62"/>
      <c r="BC56" s="62"/>
      <c r="BD56" s="62"/>
      <c r="BE56" s="62"/>
      <c r="BF56" s="62"/>
      <c r="BG56" s="62"/>
      <c r="BH56" s="62"/>
      <c r="BI56" s="62"/>
      <c r="BJ56" s="62"/>
      <c r="BK56" s="62"/>
      <c r="BL56" s="62"/>
      <c r="BM56" s="62"/>
      <c r="BN56" s="63"/>
      <c r="BO56" s="59">
        <v>80.099999999999994</v>
      </c>
      <c r="BP56" s="58">
        <v>80.2</v>
      </c>
      <c r="BQ56" s="58">
        <v>1014.6</v>
      </c>
      <c r="BR56" s="58">
        <v>1015.4</v>
      </c>
      <c r="BS56" s="58">
        <v>0</v>
      </c>
      <c r="BT56" s="58">
        <v>2</v>
      </c>
      <c r="BU56" s="58">
        <v>21</v>
      </c>
      <c r="BV56" s="58">
        <v>2</v>
      </c>
      <c r="BW56" s="58" t="s">
        <v>44</v>
      </c>
      <c r="BX56" s="58">
        <v>1</v>
      </c>
      <c r="BY56" s="58"/>
      <c r="BZ56" s="70"/>
      <c r="CA56" s="69"/>
      <c r="CB56" s="57"/>
      <c r="CC56" s="57"/>
      <c r="CE56" s="67">
        <f t="shared" si="0"/>
        <v>0</v>
      </c>
      <c r="CF56" s="67">
        <f t="shared" si="1"/>
        <v>0</v>
      </c>
      <c r="CG56" s="67">
        <f t="shared" si="2"/>
        <v>0</v>
      </c>
      <c r="CH56" s="67">
        <f t="shared" si="3"/>
        <v>0</v>
      </c>
    </row>
    <row r="57" spans="1:86" x14ac:dyDescent="0.25">
      <c r="A57" s="47">
        <v>42141</v>
      </c>
      <c r="B57" s="48" t="str">
        <f t="shared" si="4"/>
        <v>15137</v>
      </c>
      <c r="C57" s="49" t="s">
        <v>47</v>
      </c>
      <c r="D57" s="49" t="s">
        <v>40</v>
      </c>
      <c r="E57" s="26">
        <v>8</v>
      </c>
      <c r="F57" s="26">
        <v>2</v>
      </c>
      <c r="G57" s="26" t="s">
        <v>75</v>
      </c>
      <c r="H57" s="26">
        <f t="shared" si="5"/>
        <v>156</v>
      </c>
      <c r="I57" s="54">
        <v>756</v>
      </c>
      <c r="J57" s="21" t="s">
        <v>44</v>
      </c>
      <c r="K57" s="19"/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9"/>
      <c r="AD57" s="49"/>
      <c r="AE57" s="49"/>
      <c r="AF57" s="49"/>
      <c r="AG57" s="49"/>
      <c r="AH57" s="22">
        <v>0</v>
      </c>
      <c r="AI57" s="37"/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40"/>
      <c r="AQ57" s="38"/>
      <c r="AR57" s="38"/>
      <c r="AS57" s="38"/>
      <c r="AT57" s="49"/>
      <c r="AU57" s="37"/>
      <c r="AV57" s="49"/>
      <c r="AW57" s="49"/>
      <c r="AX57" s="50"/>
      <c r="AY57" s="26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1"/>
      <c r="BO57" s="37">
        <v>80.099999999999994</v>
      </c>
      <c r="BP57" s="26">
        <v>80.2</v>
      </c>
      <c r="BQ57" s="26">
        <v>1014.6</v>
      </c>
      <c r="BR57" s="26">
        <v>1015.4</v>
      </c>
      <c r="BS57" s="26">
        <v>0</v>
      </c>
      <c r="BT57" s="26">
        <v>2</v>
      </c>
      <c r="BU57" s="26">
        <v>20.5</v>
      </c>
      <c r="BV57" s="26">
        <v>2</v>
      </c>
      <c r="BW57" s="26" t="s">
        <v>44</v>
      </c>
      <c r="BX57" s="26">
        <v>1</v>
      </c>
      <c r="BY57" s="26"/>
      <c r="BZ57" s="32"/>
      <c r="CA57" s="27"/>
      <c r="CB57" s="49"/>
      <c r="CC57" s="49"/>
      <c r="CE57" s="43">
        <f t="shared" si="0"/>
        <v>0</v>
      </c>
      <c r="CF57" s="43">
        <f t="shared" si="1"/>
        <v>0</v>
      </c>
      <c r="CG57" s="43">
        <f t="shared" si="2"/>
        <v>0</v>
      </c>
      <c r="CH57" s="43">
        <f t="shared" si="3"/>
        <v>0</v>
      </c>
    </row>
    <row r="58" spans="1:86" x14ac:dyDescent="0.25">
      <c r="A58" s="47">
        <v>42141</v>
      </c>
      <c r="B58" s="48" t="str">
        <f t="shared" si="4"/>
        <v>15137</v>
      </c>
      <c r="C58" s="49" t="s">
        <v>47</v>
      </c>
      <c r="D58" s="49" t="s">
        <v>40</v>
      </c>
      <c r="E58" s="26">
        <v>8</v>
      </c>
      <c r="F58" s="26">
        <v>3</v>
      </c>
      <c r="G58" s="26" t="s">
        <v>75</v>
      </c>
      <c r="H58" s="26">
        <f t="shared" si="5"/>
        <v>145</v>
      </c>
      <c r="I58" s="54">
        <v>745</v>
      </c>
      <c r="J58" s="21" t="s">
        <v>44</v>
      </c>
      <c r="K58" s="19"/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9"/>
      <c r="AD58" s="49"/>
      <c r="AE58" s="49"/>
      <c r="AF58" s="49"/>
      <c r="AG58" s="49"/>
      <c r="AH58" s="22">
        <v>0</v>
      </c>
      <c r="AI58" s="37"/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40"/>
      <c r="AQ58" s="38"/>
      <c r="AR58" s="38"/>
      <c r="AS58" s="38"/>
      <c r="AT58" s="49"/>
      <c r="AU58" s="37"/>
      <c r="AV58" s="49"/>
      <c r="AW58" s="49"/>
      <c r="AX58" s="50"/>
      <c r="AY58" s="26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1"/>
      <c r="BO58" s="37">
        <v>80.099999999999994</v>
      </c>
      <c r="BP58" s="26">
        <v>80.2</v>
      </c>
      <c r="BQ58" s="26">
        <v>1014.6</v>
      </c>
      <c r="BR58" s="26">
        <v>1015.4</v>
      </c>
      <c r="BS58" s="26">
        <v>0</v>
      </c>
      <c r="BT58" s="26">
        <v>1</v>
      </c>
      <c r="BU58" s="26">
        <v>19.3</v>
      </c>
      <c r="BV58" s="26">
        <v>2</v>
      </c>
      <c r="BW58" s="26" t="s">
        <v>44</v>
      </c>
      <c r="BX58" s="26">
        <v>1</v>
      </c>
      <c r="BY58" s="26"/>
      <c r="BZ58" s="32"/>
      <c r="CA58" s="27"/>
      <c r="CB58" s="49"/>
      <c r="CC58" s="49"/>
      <c r="CE58" s="43">
        <f t="shared" si="0"/>
        <v>0</v>
      </c>
      <c r="CF58" s="43">
        <f t="shared" si="1"/>
        <v>0</v>
      </c>
      <c r="CG58" s="43">
        <f t="shared" si="2"/>
        <v>0</v>
      </c>
      <c r="CH58" s="43">
        <f t="shared" si="3"/>
        <v>0</v>
      </c>
    </row>
    <row r="59" spans="1:86" x14ac:dyDescent="0.25">
      <c r="A59" s="47">
        <v>42141</v>
      </c>
      <c r="B59" s="48" t="str">
        <f t="shared" si="4"/>
        <v>15137</v>
      </c>
      <c r="C59" s="49" t="s">
        <v>47</v>
      </c>
      <c r="D59" s="49" t="s">
        <v>40</v>
      </c>
      <c r="E59" s="26">
        <v>8</v>
      </c>
      <c r="F59" s="26">
        <v>4</v>
      </c>
      <c r="G59" s="26" t="s">
        <v>75</v>
      </c>
      <c r="H59" s="26">
        <f t="shared" si="5"/>
        <v>132</v>
      </c>
      <c r="I59" s="54">
        <v>732</v>
      </c>
      <c r="J59" s="21" t="s">
        <v>44</v>
      </c>
      <c r="K59" s="19"/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9"/>
      <c r="AD59" s="49"/>
      <c r="AE59" s="49"/>
      <c r="AF59" s="49"/>
      <c r="AG59" s="49"/>
      <c r="AH59" s="22">
        <v>0</v>
      </c>
      <c r="AI59" s="37"/>
      <c r="AJ59" s="26">
        <v>0</v>
      </c>
      <c r="AK59" s="26">
        <v>0</v>
      </c>
      <c r="AL59" s="26">
        <v>1</v>
      </c>
      <c r="AM59" s="26">
        <v>1</v>
      </c>
      <c r="AN59" s="26">
        <v>1</v>
      </c>
      <c r="AO59" s="26">
        <v>0</v>
      </c>
      <c r="AP59" s="40" t="s">
        <v>52</v>
      </c>
      <c r="AQ59" s="38" t="s">
        <v>52</v>
      </c>
      <c r="AR59" s="38" t="s">
        <v>52</v>
      </c>
      <c r="AS59" s="38"/>
      <c r="AT59" s="49" t="s">
        <v>24</v>
      </c>
      <c r="AU59" s="37" t="s">
        <v>19</v>
      </c>
      <c r="AV59" s="49">
        <v>200</v>
      </c>
      <c r="AW59" s="49"/>
      <c r="AX59" s="50"/>
      <c r="AY59" s="26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1">
        <v>1</v>
      </c>
      <c r="BO59" s="37">
        <v>80.099999999999994</v>
      </c>
      <c r="BP59" s="26">
        <v>80.2</v>
      </c>
      <c r="BQ59" s="26">
        <v>1014.6</v>
      </c>
      <c r="BR59" s="26">
        <v>1015.4</v>
      </c>
      <c r="BS59" s="26">
        <v>1</v>
      </c>
      <c r="BT59" s="26">
        <v>1</v>
      </c>
      <c r="BU59" s="26">
        <v>18.3</v>
      </c>
      <c r="BV59" s="26">
        <v>2</v>
      </c>
      <c r="BW59" s="26" t="s">
        <v>44</v>
      </c>
      <c r="BX59" s="26">
        <v>1</v>
      </c>
      <c r="BY59" s="26"/>
      <c r="BZ59" s="32"/>
      <c r="CA59" s="27"/>
      <c r="CB59" s="49"/>
      <c r="CC59" s="49"/>
      <c r="CE59" s="43">
        <f t="shared" si="0"/>
        <v>0</v>
      </c>
      <c r="CF59" s="43">
        <f t="shared" si="1"/>
        <v>0</v>
      </c>
      <c r="CG59" s="43">
        <f t="shared" si="2"/>
        <v>0</v>
      </c>
      <c r="CH59" s="43">
        <f t="shared" si="3"/>
        <v>0</v>
      </c>
    </row>
    <row r="60" spans="1:86" x14ac:dyDescent="0.25">
      <c r="A60" s="47">
        <v>42141</v>
      </c>
      <c r="B60" s="48" t="str">
        <f t="shared" si="4"/>
        <v>15137</v>
      </c>
      <c r="C60" s="49" t="s">
        <v>47</v>
      </c>
      <c r="D60" s="49" t="s">
        <v>40</v>
      </c>
      <c r="E60" s="26">
        <v>8</v>
      </c>
      <c r="F60" s="26">
        <v>5</v>
      </c>
      <c r="G60" s="26" t="s">
        <v>75</v>
      </c>
      <c r="H60" s="26">
        <f t="shared" si="5"/>
        <v>118</v>
      </c>
      <c r="I60" s="54">
        <v>718</v>
      </c>
      <c r="J60" s="21" t="s">
        <v>44</v>
      </c>
      <c r="K60" s="19"/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9"/>
      <c r="AD60" s="49"/>
      <c r="AE60" s="49"/>
      <c r="AF60" s="49"/>
      <c r="AG60" s="49"/>
      <c r="AH60" s="22">
        <v>0</v>
      </c>
      <c r="AI60" s="37"/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40"/>
      <c r="AQ60" s="38"/>
      <c r="AR60" s="38"/>
      <c r="AS60" s="38"/>
      <c r="AT60" s="49"/>
      <c r="AU60" s="37"/>
      <c r="AV60" s="49"/>
      <c r="AW60" s="49"/>
      <c r="AX60" s="50"/>
      <c r="AY60" s="26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1"/>
      <c r="BO60" s="37">
        <v>80.099999999999994</v>
      </c>
      <c r="BP60" s="26">
        <v>80.2</v>
      </c>
      <c r="BQ60" s="26">
        <v>1014.6</v>
      </c>
      <c r="BR60" s="26">
        <v>1015.4</v>
      </c>
      <c r="BS60" s="26">
        <v>1</v>
      </c>
      <c r="BT60" s="26">
        <v>1</v>
      </c>
      <c r="BU60" s="26">
        <v>16.100000000000001</v>
      </c>
      <c r="BV60" s="26">
        <v>2</v>
      </c>
      <c r="BW60" s="26" t="s">
        <v>44</v>
      </c>
      <c r="BX60" s="26">
        <v>1</v>
      </c>
      <c r="BY60" s="26"/>
      <c r="BZ60" s="32"/>
      <c r="CA60" s="27"/>
      <c r="CB60" s="49"/>
      <c r="CC60" s="49"/>
      <c r="CE60" s="43">
        <f t="shared" si="0"/>
        <v>0</v>
      </c>
      <c r="CF60" s="43">
        <f t="shared" si="1"/>
        <v>0</v>
      </c>
      <c r="CG60" s="43">
        <f t="shared" si="2"/>
        <v>0</v>
      </c>
      <c r="CH60" s="43">
        <f t="shared" si="3"/>
        <v>0</v>
      </c>
    </row>
    <row r="61" spans="1:86" x14ac:dyDescent="0.25">
      <c r="A61" s="47">
        <v>42141</v>
      </c>
      <c r="B61" s="48" t="str">
        <f t="shared" si="4"/>
        <v>15137</v>
      </c>
      <c r="C61" s="49" t="s">
        <v>47</v>
      </c>
      <c r="D61" s="49" t="s">
        <v>40</v>
      </c>
      <c r="E61" s="26">
        <v>8</v>
      </c>
      <c r="F61" s="26">
        <v>6</v>
      </c>
      <c r="G61" s="26" t="s">
        <v>75</v>
      </c>
      <c r="H61" s="26">
        <f t="shared" si="5"/>
        <v>106</v>
      </c>
      <c r="I61" s="54">
        <v>706</v>
      </c>
      <c r="J61" s="21" t="s">
        <v>44</v>
      </c>
      <c r="K61" s="19"/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49"/>
      <c r="AD61" s="49"/>
      <c r="AE61" s="49"/>
      <c r="AF61" s="49"/>
      <c r="AG61" s="49"/>
      <c r="AH61" s="22">
        <v>0</v>
      </c>
      <c r="AI61" s="37"/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6"/>
      <c r="AQ61" s="38"/>
      <c r="AR61" s="38"/>
      <c r="AS61" s="38"/>
      <c r="AT61" s="39"/>
      <c r="AU61" s="37"/>
      <c r="AV61" s="49"/>
      <c r="AW61" s="49"/>
      <c r="AX61" s="50"/>
      <c r="AY61" s="26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1"/>
      <c r="BO61" s="37">
        <v>80.099999999999994</v>
      </c>
      <c r="BP61" s="26">
        <v>80.2</v>
      </c>
      <c r="BQ61" s="26">
        <v>1014.6</v>
      </c>
      <c r="BR61" s="26">
        <v>1015.4</v>
      </c>
      <c r="BS61" s="26">
        <v>1</v>
      </c>
      <c r="BT61" s="26">
        <v>1</v>
      </c>
      <c r="BU61" s="26">
        <v>17.2</v>
      </c>
      <c r="BV61" s="26">
        <v>2</v>
      </c>
      <c r="BW61" s="26" t="s">
        <v>44</v>
      </c>
      <c r="BX61" s="26">
        <v>1</v>
      </c>
      <c r="BY61" s="26"/>
      <c r="BZ61" s="32"/>
      <c r="CA61" s="27"/>
      <c r="CB61" s="49"/>
      <c r="CC61" s="49"/>
      <c r="CE61" s="43">
        <f t="shared" si="0"/>
        <v>0</v>
      </c>
      <c r="CF61" s="43">
        <f t="shared" si="1"/>
        <v>0</v>
      </c>
      <c r="CG61" s="43">
        <f t="shared" si="2"/>
        <v>0</v>
      </c>
      <c r="CH61" s="43">
        <f t="shared" si="3"/>
        <v>0</v>
      </c>
    </row>
    <row r="62" spans="1:86" x14ac:dyDescent="0.25">
      <c r="A62" s="47">
        <v>42141</v>
      </c>
      <c r="B62" s="48" t="str">
        <f t="shared" si="4"/>
        <v>15137</v>
      </c>
      <c r="C62" s="49" t="s">
        <v>47</v>
      </c>
      <c r="D62" s="49" t="s">
        <v>40</v>
      </c>
      <c r="E62" s="26">
        <v>8</v>
      </c>
      <c r="F62" s="26">
        <v>7</v>
      </c>
      <c r="G62" s="26" t="s">
        <v>75</v>
      </c>
      <c r="H62" s="26">
        <f t="shared" si="5"/>
        <v>55</v>
      </c>
      <c r="I62" s="54">
        <v>655</v>
      </c>
      <c r="J62" s="21" t="s">
        <v>44</v>
      </c>
      <c r="K62" s="19"/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49"/>
      <c r="AD62" s="49"/>
      <c r="AE62" s="49"/>
      <c r="AF62" s="49"/>
      <c r="AG62" s="49"/>
      <c r="AH62" s="22">
        <v>0</v>
      </c>
      <c r="AI62" s="37"/>
      <c r="AJ62" s="26">
        <v>0</v>
      </c>
      <c r="AK62" s="26">
        <v>0</v>
      </c>
      <c r="AL62" s="26">
        <v>0</v>
      </c>
      <c r="AM62" s="26">
        <v>0</v>
      </c>
      <c r="AN62" s="26">
        <v>1</v>
      </c>
      <c r="AO62" s="26">
        <v>0</v>
      </c>
      <c r="AP62" s="26" t="s">
        <v>52</v>
      </c>
      <c r="AQ62" s="38" t="s">
        <v>52</v>
      </c>
      <c r="AR62" s="38" t="s">
        <v>52</v>
      </c>
      <c r="AS62" s="38"/>
      <c r="AT62" s="38" t="s">
        <v>24</v>
      </c>
      <c r="AU62" s="37" t="s">
        <v>55</v>
      </c>
      <c r="AV62" s="49">
        <v>280</v>
      </c>
      <c r="AW62" s="49"/>
      <c r="AX62" s="50"/>
      <c r="AY62" s="26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1">
        <v>1</v>
      </c>
      <c r="BO62" s="37">
        <v>80.099999999999994</v>
      </c>
      <c r="BP62" s="26">
        <v>80.2</v>
      </c>
      <c r="BQ62" s="26">
        <v>1014.6</v>
      </c>
      <c r="BR62" s="26">
        <v>1015.4</v>
      </c>
      <c r="BS62" s="26">
        <v>1</v>
      </c>
      <c r="BT62" s="26">
        <v>1</v>
      </c>
      <c r="BU62" s="26">
        <v>14</v>
      </c>
      <c r="BV62" s="26">
        <v>2</v>
      </c>
      <c r="BW62" s="26" t="s">
        <v>44</v>
      </c>
      <c r="BX62" s="26">
        <v>1</v>
      </c>
      <c r="BY62" s="26"/>
      <c r="BZ62" s="32"/>
      <c r="CA62" s="27"/>
      <c r="CB62" s="49"/>
      <c r="CC62" s="49"/>
      <c r="CE62" s="43">
        <f t="shared" si="0"/>
        <v>0</v>
      </c>
      <c r="CF62" s="43">
        <f t="shared" si="1"/>
        <v>0</v>
      </c>
      <c r="CG62" s="43">
        <f t="shared" si="2"/>
        <v>0</v>
      </c>
      <c r="CH62" s="43">
        <f t="shared" si="3"/>
        <v>0</v>
      </c>
    </row>
    <row r="63" spans="1:86" s="71" customFormat="1" x14ac:dyDescent="0.25">
      <c r="A63" s="55">
        <v>42154</v>
      </c>
      <c r="B63" s="56" t="str">
        <f t="shared" si="4"/>
        <v>15150</v>
      </c>
      <c r="C63" s="57" t="s">
        <v>47</v>
      </c>
      <c r="D63" s="57" t="s">
        <v>26</v>
      </c>
      <c r="E63" s="58">
        <v>9</v>
      </c>
      <c r="F63" s="58">
        <v>1</v>
      </c>
      <c r="G63" s="58" t="s">
        <v>27</v>
      </c>
      <c r="H63" s="58">
        <f t="shared" si="5"/>
        <v>36</v>
      </c>
      <c r="I63" s="59">
        <v>636</v>
      </c>
      <c r="J63" s="60" t="s">
        <v>30</v>
      </c>
      <c r="K63" s="59"/>
      <c r="L63" s="58">
        <v>0</v>
      </c>
      <c r="M63" s="58">
        <v>0</v>
      </c>
      <c r="N63" s="58">
        <v>0</v>
      </c>
      <c r="O63" s="58">
        <v>0</v>
      </c>
      <c r="P63" s="58">
        <v>0</v>
      </c>
      <c r="Q63" s="58">
        <v>0</v>
      </c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7"/>
      <c r="AD63" s="57"/>
      <c r="AE63" s="57"/>
      <c r="AF63" s="57"/>
      <c r="AG63" s="57"/>
      <c r="AH63" s="61">
        <v>0</v>
      </c>
      <c r="AI63" s="59"/>
      <c r="AJ63" s="58">
        <v>0</v>
      </c>
      <c r="AK63" s="58">
        <v>0</v>
      </c>
      <c r="AL63" s="58">
        <v>0</v>
      </c>
      <c r="AM63" s="58">
        <v>0</v>
      </c>
      <c r="AN63" s="58">
        <v>0</v>
      </c>
      <c r="AO63" s="58">
        <v>0</v>
      </c>
      <c r="AP63" s="58"/>
      <c r="AQ63" s="57"/>
      <c r="AR63" s="57"/>
      <c r="AS63" s="57"/>
      <c r="AT63" s="57"/>
      <c r="AU63" s="59"/>
      <c r="AV63" s="57"/>
      <c r="AW63" s="57"/>
      <c r="AX63" s="62"/>
      <c r="AY63" s="58"/>
      <c r="AZ63" s="62"/>
      <c r="BA63" s="62"/>
      <c r="BB63" s="62"/>
      <c r="BC63" s="62"/>
      <c r="BD63" s="62"/>
      <c r="BE63" s="62"/>
      <c r="BF63" s="62"/>
      <c r="BG63" s="62"/>
      <c r="BH63" s="62"/>
      <c r="BI63" s="62"/>
      <c r="BJ63" s="62"/>
      <c r="BK63" s="62"/>
      <c r="BL63" s="62"/>
      <c r="BM63" s="62"/>
      <c r="BN63" s="63"/>
      <c r="BO63" s="58">
        <v>76.599999999999994</v>
      </c>
      <c r="BP63" s="59">
        <v>83.7</v>
      </c>
      <c r="BQ63" s="58">
        <v>1016.1</v>
      </c>
      <c r="BR63" s="58">
        <v>1016.6</v>
      </c>
      <c r="BS63" s="58">
        <v>1</v>
      </c>
      <c r="BT63" s="58">
        <v>2</v>
      </c>
      <c r="BU63" s="58">
        <v>1.5</v>
      </c>
      <c r="BV63" s="58">
        <v>1</v>
      </c>
      <c r="BW63" s="58" t="s">
        <v>44</v>
      </c>
      <c r="BX63" s="58">
        <v>11</v>
      </c>
      <c r="BY63" s="58"/>
      <c r="BZ63" s="57"/>
      <c r="CA63" s="69"/>
      <c r="CB63" s="57"/>
      <c r="CC63" s="57"/>
      <c r="CE63" s="67">
        <f t="shared" si="0"/>
        <v>0</v>
      </c>
      <c r="CF63" s="67">
        <f t="shared" si="1"/>
        <v>0</v>
      </c>
      <c r="CG63" s="67">
        <f t="shared" si="2"/>
        <v>0</v>
      </c>
      <c r="CH63" s="67">
        <f t="shared" si="3"/>
        <v>0</v>
      </c>
    </row>
    <row r="64" spans="1:86" x14ac:dyDescent="0.25">
      <c r="A64" s="47">
        <v>42154</v>
      </c>
      <c r="B64" s="48" t="str">
        <f t="shared" si="4"/>
        <v>15150</v>
      </c>
      <c r="C64" s="49" t="s">
        <v>47</v>
      </c>
      <c r="D64" s="49" t="s">
        <v>26</v>
      </c>
      <c r="E64" s="26">
        <v>9</v>
      </c>
      <c r="F64" s="26">
        <v>2</v>
      </c>
      <c r="G64" s="26" t="s">
        <v>27</v>
      </c>
      <c r="H64" s="26">
        <f t="shared" si="5"/>
        <v>10</v>
      </c>
      <c r="I64" s="37">
        <v>610</v>
      </c>
      <c r="J64" s="21" t="s">
        <v>30</v>
      </c>
      <c r="K64" s="19"/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49"/>
      <c r="AD64" s="49"/>
      <c r="AE64" s="49"/>
      <c r="AF64" s="49"/>
      <c r="AG64" s="49"/>
      <c r="AH64" s="22">
        <v>0</v>
      </c>
      <c r="AI64" s="37"/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6"/>
      <c r="AQ64" s="38"/>
      <c r="AR64" s="38"/>
      <c r="AS64" s="38"/>
      <c r="AT64" s="49"/>
      <c r="AU64" s="37"/>
      <c r="AV64" s="49"/>
      <c r="AW64" s="49"/>
      <c r="AX64" s="50"/>
      <c r="AY64" s="26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1"/>
      <c r="BO64" s="26">
        <v>76.599999999999994</v>
      </c>
      <c r="BP64" s="37">
        <v>83.7</v>
      </c>
      <c r="BQ64" s="26">
        <v>1016.1</v>
      </c>
      <c r="BR64" s="26">
        <v>1016.6</v>
      </c>
      <c r="BS64" s="26">
        <v>1</v>
      </c>
      <c r="BT64" s="26">
        <v>2</v>
      </c>
      <c r="BU64" s="26">
        <v>2.6</v>
      </c>
      <c r="BV64" s="26">
        <v>1</v>
      </c>
      <c r="BW64" s="26" t="s">
        <v>44</v>
      </c>
      <c r="BX64" s="26">
        <v>11</v>
      </c>
      <c r="BY64" s="26"/>
      <c r="BZ64" s="49"/>
      <c r="CA64" s="27"/>
      <c r="CB64" s="49"/>
      <c r="CC64" s="49"/>
      <c r="CE64" s="43">
        <f t="shared" si="0"/>
        <v>0</v>
      </c>
      <c r="CF64" s="43">
        <f t="shared" si="1"/>
        <v>0</v>
      </c>
      <c r="CG64" s="43">
        <f t="shared" si="2"/>
        <v>0</v>
      </c>
      <c r="CH64" s="43">
        <f t="shared" si="3"/>
        <v>0</v>
      </c>
    </row>
    <row r="65" spans="1:86" x14ac:dyDescent="0.25">
      <c r="A65" s="47">
        <v>42154</v>
      </c>
      <c r="B65" s="48" t="str">
        <f t="shared" si="4"/>
        <v>15150</v>
      </c>
      <c r="C65" s="49" t="s">
        <v>47</v>
      </c>
      <c r="D65" s="49" t="s">
        <v>26</v>
      </c>
      <c r="E65" s="26">
        <v>9</v>
      </c>
      <c r="F65" s="26">
        <v>3</v>
      </c>
      <c r="G65" s="26" t="s">
        <v>27</v>
      </c>
      <c r="H65" s="26">
        <f t="shared" si="5"/>
        <v>47</v>
      </c>
      <c r="I65" s="37">
        <v>647</v>
      </c>
      <c r="J65" s="21" t="s">
        <v>30</v>
      </c>
      <c r="K65" s="19"/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49"/>
      <c r="AD65" s="49"/>
      <c r="AE65" s="49"/>
      <c r="AF65" s="49"/>
      <c r="AG65" s="49"/>
      <c r="AH65" s="22">
        <v>0</v>
      </c>
      <c r="AI65" s="37"/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6"/>
      <c r="AQ65" s="38"/>
      <c r="AR65" s="38"/>
      <c r="AS65" s="38"/>
      <c r="AT65" s="49"/>
      <c r="AU65" s="37"/>
      <c r="AV65" s="49"/>
      <c r="AW65" s="49"/>
      <c r="AX65" s="50"/>
      <c r="AY65" s="26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1"/>
      <c r="BO65" s="26">
        <v>76.599999999999994</v>
      </c>
      <c r="BP65" s="37">
        <v>83.7</v>
      </c>
      <c r="BQ65" s="26">
        <v>1016.1</v>
      </c>
      <c r="BR65" s="26">
        <v>1016.6</v>
      </c>
      <c r="BS65" s="26">
        <v>1</v>
      </c>
      <c r="BT65" s="26">
        <v>2</v>
      </c>
      <c r="BU65" s="26">
        <v>1.5</v>
      </c>
      <c r="BV65" s="26">
        <v>1</v>
      </c>
      <c r="BW65" s="26" t="s">
        <v>44</v>
      </c>
      <c r="BX65" s="26">
        <v>11</v>
      </c>
      <c r="BY65" s="26"/>
      <c r="BZ65" s="49"/>
      <c r="CA65" s="27"/>
      <c r="CB65" s="49"/>
      <c r="CC65" s="49"/>
      <c r="CE65" s="43">
        <f t="shared" si="0"/>
        <v>0</v>
      </c>
      <c r="CF65" s="43">
        <f t="shared" si="1"/>
        <v>0</v>
      </c>
      <c r="CG65" s="43">
        <f t="shared" si="2"/>
        <v>0</v>
      </c>
      <c r="CH65" s="43">
        <f t="shared" si="3"/>
        <v>0</v>
      </c>
    </row>
    <row r="66" spans="1:86" x14ac:dyDescent="0.25">
      <c r="A66" s="47">
        <v>42154</v>
      </c>
      <c r="B66" s="48" t="str">
        <f t="shared" si="4"/>
        <v>15150</v>
      </c>
      <c r="C66" s="49" t="s">
        <v>47</v>
      </c>
      <c r="D66" s="49" t="s">
        <v>26</v>
      </c>
      <c r="E66" s="26">
        <v>9</v>
      </c>
      <c r="F66" s="26">
        <v>4</v>
      </c>
      <c r="G66" s="26" t="s">
        <v>27</v>
      </c>
      <c r="H66" s="26">
        <f t="shared" si="5"/>
        <v>100</v>
      </c>
      <c r="I66" s="37">
        <v>700</v>
      </c>
      <c r="J66" s="21" t="s">
        <v>30</v>
      </c>
      <c r="K66" s="19"/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49"/>
      <c r="AD66" s="49"/>
      <c r="AE66" s="49"/>
      <c r="AF66" s="49"/>
      <c r="AG66" s="49"/>
      <c r="AH66" s="22">
        <v>0</v>
      </c>
      <c r="AI66" s="37"/>
      <c r="AJ66" s="26">
        <v>0</v>
      </c>
      <c r="AK66" s="26">
        <v>0</v>
      </c>
      <c r="AL66" s="26">
        <v>0</v>
      </c>
      <c r="AM66" s="26">
        <v>0</v>
      </c>
      <c r="AN66" s="26">
        <v>0</v>
      </c>
      <c r="AO66" s="26">
        <v>0</v>
      </c>
      <c r="AP66" s="26"/>
      <c r="AQ66" s="38"/>
      <c r="AR66" s="38"/>
      <c r="AS66" s="38"/>
      <c r="AT66" s="49"/>
      <c r="AU66" s="37"/>
      <c r="AV66" s="49"/>
      <c r="AW66" s="49"/>
      <c r="AX66" s="50"/>
      <c r="AY66" s="26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1"/>
      <c r="BO66" s="26">
        <v>76.599999999999994</v>
      </c>
      <c r="BP66" s="37">
        <v>83.7</v>
      </c>
      <c r="BQ66" s="26">
        <v>1016.1</v>
      </c>
      <c r="BR66" s="26">
        <v>1016.6</v>
      </c>
      <c r="BS66" s="26">
        <v>1</v>
      </c>
      <c r="BT66" s="26">
        <v>2</v>
      </c>
      <c r="BU66" s="26">
        <v>0</v>
      </c>
      <c r="BV66" s="26">
        <v>1</v>
      </c>
      <c r="BW66" s="26" t="s">
        <v>44</v>
      </c>
      <c r="BX66" s="26">
        <v>11</v>
      </c>
      <c r="BY66" s="26"/>
      <c r="BZ66" s="49"/>
      <c r="CA66" s="27"/>
      <c r="CB66" s="49"/>
      <c r="CC66" s="49"/>
      <c r="CE66" s="43">
        <f t="shared" si="0"/>
        <v>0</v>
      </c>
      <c r="CF66" s="43">
        <f t="shared" si="1"/>
        <v>0</v>
      </c>
      <c r="CG66" s="43">
        <f t="shared" si="2"/>
        <v>0</v>
      </c>
      <c r="CH66" s="43">
        <f t="shared" si="3"/>
        <v>0</v>
      </c>
    </row>
    <row r="67" spans="1:86" x14ac:dyDescent="0.25">
      <c r="A67" s="47">
        <v>42154</v>
      </c>
      <c r="B67" s="48" t="str">
        <f t="shared" si="4"/>
        <v>15150</v>
      </c>
      <c r="C67" s="49" t="s">
        <v>47</v>
      </c>
      <c r="D67" s="49" t="s">
        <v>26</v>
      </c>
      <c r="E67" s="26">
        <v>9</v>
      </c>
      <c r="F67" s="26">
        <v>5</v>
      </c>
      <c r="G67" s="26" t="s">
        <v>27</v>
      </c>
      <c r="H67" s="26">
        <f t="shared" si="5"/>
        <v>111</v>
      </c>
      <c r="I67" s="37">
        <v>711</v>
      </c>
      <c r="J67" s="21" t="s">
        <v>30</v>
      </c>
      <c r="K67" s="19"/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49"/>
      <c r="AD67" s="49"/>
      <c r="AE67" s="49"/>
      <c r="AF67" s="49"/>
      <c r="AG67" s="49"/>
      <c r="AH67" s="22">
        <v>0</v>
      </c>
      <c r="AI67" s="37"/>
      <c r="AJ67" s="26">
        <v>0</v>
      </c>
      <c r="AK67" s="26">
        <v>0</v>
      </c>
      <c r="AL67" s="26">
        <v>0</v>
      </c>
      <c r="AM67" s="26">
        <v>0</v>
      </c>
      <c r="AN67" s="26">
        <v>0</v>
      </c>
      <c r="AO67" s="26">
        <v>0</v>
      </c>
      <c r="AP67" s="26"/>
      <c r="AQ67" s="38"/>
      <c r="AR67" s="38"/>
      <c r="AS67" s="38"/>
      <c r="AT67" s="49"/>
      <c r="AU67" s="37"/>
      <c r="AV67" s="49"/>
      <c r="AW67" s="49"/>
      <c r="AX67" s="50"/>
      <c r="AY67" s="26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1"/>
      <c r="BO67" s="26">
        <v>76.599999999999994</v>
      </c>
      <c r="BP67" s="37">
        <v>83.7</v>
      </c>
      <c r="BQ67" s="26">
        <v>1016.1</v>
      </c>
      <c r="BR67" s="26">
        <v>1016.6</v>
      </c>
      <c r="BS67" s="26">
        <v>1</v>
      </c>
      <c r="BT67" s="26">
        <v>2</v>
      </c>
      <c r="BU67" s="26">
        <v>0</v>
      </c>
      <c r="BV67" s="26">
        <v>1</v>
      </c>
      <c r="BW67" s="26" t="s">
        <v>44</v>
      </c>
      <c r="BX67" s="26">
        <v>11</v>
      </c>
      <c r="BY67" s="26"/>
      <c r="BZ67" s="49"/>
      <c r="CA67" s="27"/>
      <c r="CB67" s="49"/>
      <c r="CC67" s="49"/>
      <c r="CE67" s="43">
        <f t="shared" si="0"/>
        <v>0</v>
      </c>
      <c r="CF67" s="43">
        <f t="shared" si="1"/>
        <v>0</v>
      </c>
      <c r="CG67" s="43">
        <f t="shared" si="2"/>
        <v>0</v>
      </c>
      <c r="CH67" s="43">
        <f t="shared" si="3"/>
        <v>0</v>
      </c>
    </row>
    <row r="68" spans="1:86" x14ac:dyDescent="0.25">
      <c r="A68" s="47">
        <v>42154</v>
      </c>
      <c r="B68" s="48" t="str">
        <f t="shared" si="4"/>
        <v>15150</v>
      </c>
      <c r="C68" s="49" t="s">
        <v>47</v>
      </c>
      <c r="D68" s="49" t="s">
        <v>26</v>
      </c>
      <c r="E68" s="26">
        <v>9</v>
      </c>
      <c r="F68" s="26">
        <v>6</v>
      </c>
      <c r="G68" s="26" t="s">
        <v>27</v>
      </c>
      <c r="H68" s="26">
        <f t="shared" si="5"/>
        <v>120</v>
      </c>
      <c r="I68" s="37">
        <v>720</v>
      </c>
      <c r="J68" s="21" t="s">
        <v>30</v>
      </c>
      <c r="K68" s="49"/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22">
        <v>0</v>
      </c>
      <c r="AI68" s="49"/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51"/>
      <c r="BO68" s="26">
        <v>76.599999999999994</v>
      </c>
      <c r="BP68" s="37">
        <v>83.7</v>
      </c>
      <c r="BQ68" s="26">
        <v>1016.1</v>
      </c>
      <c r="BR68" s="26">
        <v>1016.6</v>
      </c>
      <c r="BS68" s="26">
        <v>1</v>
      </c>
      <c r="BT68" s="26">
        <v>2</v>
      </c>
      <c r="BU68" s="26">
        <v>0</v>
      </c>
      <c r="BV68" s="26">
        <v>1</v>
      </c>
      <c r="BW68" s="26" t="s">
        <v>44</v>
      </c>
      <c r="BX68" s="26">
        <v>11</v>
      </c>
      <c r="BY68" s="26"/>
      <c r="BZ68" s="49"/>
      <c r="CA68" s="27"/>
      <c r="CB68" s="49"/>
      <c r="CC68" s="49"/>
      <c r="CE68" s="43">
        <f t="shared" si="0"/>
        <v>0</v>
      </c>
      <c r="CF68" s="43">
        <f t="shared" si="1"/>
        <v>0</v>
      </c>
      <c r="CG68" s="43">
        <f t="shared" si="2"/>
        <v>0</v>
      </c>
      <c r="CH68" s="43">
        <f t="shared" si="3"/>
        <v>0</v>
      </c>
    </row>
    <row r="69" spans="1:86" x14ac:dyDescent="0.25">
      <c r="A69" s="47">
        <v>42154</v>
      </c>
      <c r="B69" s="48" t="str">
        <f t="shared" si="4"/>
        <v>15150</v>
      </c>
      <c r="C69" s="49" t="s">
        <v>47</v>
      </c>
      <c r="D69" s="49" t="s">
        <v>26</v>
      </c>
      <c r="E69" s="26">
        <v>9</v>
      </c>
      <c r="F69" s="26">
        <v>7</v>
      </c>
      <c r="G69" s="26" t="s">
        <v>27</v>
      </c>
      <c r="H69" s="26">
        <f t="shared" si="5"/>
        <v>127</v>
      </c>
      <c r="I69" s="37">
        <v>727</v>
      </c>
      <c r="J69" s="21" t="s">
        <v>30</v>
      </c>
      <c r="K69" s="49"/>
      <c r="L69" s="26">
        <v>0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22">
        <v>0</v>
      </c>
      <c r="AI69" s="49"/>
      <c r="AJ69" s="26">
        <v>0</v>
      </c>
      <c r="AK69" s="26">
        <v>0</v>
      </c>
      <c r="AL69" s="26">
        <v>0</v>
      </c>
      <c r="AM69" s="26">
        <v>0</v>
      </c>
      <c r="AN69" s="26">
        <v>0</v>
      </c>
      <c r="AO69" s="26">
        <v>0</v>
      </c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51"/>
      <c r="BO69" s="26">
        <v>76.599999999999994</v>
      </c>
      <c r="BP69" s="37">
        <v>83.7</v>
      </c>
      <c r="BQ69" s="26">
        <v>1016.1</v>
      </c>
      <c r="BR69" s="26">
        <v>1016.6</v>
      </c>
      <c r="BS69" s="26">
        <v>1</v>
      </c>
      <c r="BT69" s="26">
        <v>2</v>
      </c>
      <c r="BU69" s="26">
        <v>1.3</v>
      </c>
      <c r="BV69" s="26">
        <v>1</v>
      </c>
      <c r="BW69" s="26" t="s">
        <v>44</v>
      </c>
      <c r="BX69" s="26">
        <v>11</v>
      </c>
      <c r="BY69" s="26"/>
      <c r="BZ69" s="49"/>
      <c r="CA69" s="27"/>
      <c r="CB69" s="49"/>
      <c r="CC69" s="49"/>
      <c r="CE69" s="43">
        <f t="shared" ref="CE69:CE99" si="6">IF(G69="B-C",IF(AND(SUM(L69:O69)=0,P69=1,Q69=0),1,IF(L69="-","-",0)),IF(AND(SUM(L69:O69)=0,P69=0,Q69=1),1,IF(L69="-","-",0)))</f>
        <v>0</v>
      </c>
      <c r="CF69" s="43">
        <f t="shared" ref="CF69:CF99" si="7">IF(AND(SUM(L69:O69)=0,P69=1,Q69=1),1,IF(L69="-","-",0))</f>
        <v>0</v>
      </c>
      <c r="CG69" s="43">
        <f t="shared" ref="CG69:CG99" si="8">IF(G69="B-C",IF(AND(SUM(L69:O69)=0,P69=0,Q69=1),1,IF(L69="-","-",0)),IF(AND(SUM(L69:O69)=0,P69=1,Q69=0),1,IF(L69="-","-",0)))</f>
        <v>0</v>
      </c>
      <c r="CH69" s="43">
        <f t="shared" ref="CH69:CH99" si="9">IF(AND(SUM(L69:O69)&gt;0,P69=0,Q69=0),1,IF(L69="-","-",0))</f>
        <v>0</v>
      </c>
    </row>
    <row r="70" spans="1:86" s="71" customFormat="1" x14ac:dyDescent="0.25">
      <c r="A70" s="55">
        <v>42154</v>
      </c>
      <c r="B70" s="56" t="str">
        <f t="shared" si="4"/>
        <v>15150</v>
      </c>
      <c r="C70" s="57" t="s">
        <v>47</v>
      </c>
      <c r="D70" s="57" t="s">
        <v>26</v>
      </c>
      <c r="E70" s="58">
        <v>10</v>
      </c>
      <c r="F70" s="58">
        <v>1</v>
      </c>
      <c r="G70" s="58" t="s">
        <v>27</v>
      </c>
      <c r="H70" s="58">
        <f t="shared" si="5"/>
        <v>141</v>
      </c>
      <c r="I70" s="58">
        <v>741</v>
      </c>
      <c r="J70" s="61" t="s">
        <v>30</v>
      </c>
      <c r="K70" s="59"/>
      <c r="L70" s="58">
        <v>0</v>
      </c>
      <c r="M70" s="58">
        <v>0</v>
      </c>
      <c r="N70" s="58">
        <v>0</v>
      </c>
      <c r="O70" s="58">
        <v>0</v>
      </c>
      <c r="P70" s="58">
        <v>0</v>
      </c>
      <c r="Q70" s="58">
        <v>0</v>
      </c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7"/>
      <c r="AD70" s="57"/>
      <c r="AE70" s="57"/>
      <c r="AF70" s="57"/>
      <c r="AG70" s="57"/>
      <c r="AH70" s="61">
        <v>0</v>
      </c>
      <c r="AI70" s="59"/>
      <c r="AJ70" s="58">
        <v>0</v>
      </c>
      <c r="AK70" s="58">
        <v>0</v>
      </c>
      <c r="AL70" s="58">
        <v>0</v>
      </c>
      <c r="AM70" s="58">
        <v>0</v>
      </c>
      <c r="AN70" s="58">
        <v>0</v>
      </c>
      <c r="AO70" s="58">
        <v>0</v>
      </c>
      <c r="AP70" s="58"/>
      <c r="AQ70" s="57"/>
      <c r="AR70" s="57"/>
      <c r="AS70" s="57"/>
      <c r="AT70" s="57"/>
      <c r="AU70" s="59"/>
      <c r="AV70" s="57"/>
      <c r="AW70" s="57"/>
      <c r="AX70" s="62"/>
      <c r="AY70" s="58"/>
      <c r="AZ70" s="62"/>
      <c r="BA70" s="62"/>
      <c r="BB70" s="62"/>
      <c r="BC70" s="62"/>
      <c r="BD70" s="62"/>
      <c r="BE70" s="62"/>
      <c r="BF70" s="62"/>
      <c r="BG70" s="62"/>
      <c r="BH70" s="62"/>
      <c r="BI70" s="62"/>
      <c r="BJ70" s="62"/>
      <c r="BK70" s="62"/>
      <c r="BL70" s="62"/>
      <c r="BM70" s="62"/>
      <c r="BN70" s="63"/>
      <c r="BO70" s="59">
        <v>83.7</v>
      </c>
      <c r="BP70" s="58">
        <v>88.3</v>
      </c>
      <c r="BQ70" s="58">
        <v>1016.6</v>
      </c>
      <c r="BR70" s="58">
        <v>1017.3</v>
      </c>
      <c r="BS70" s="58">
        <v>1</v>
      </c>
      <c r="BT70" s="58">
        <v>1</v>
      </c>
      <c r="BU70" s="58">
        <v>1.5</v>
      </c>
      <c r="BV70" s="58">
        <v>1</v>
      </c>
      <c r="BW70" s="58" t="s">
        <v>44</v>
      </c>
      <c r="BX70" s="58">
        <v>11</v>
      </c>
      <c r="BY70" s="58"/>
      <c r="BZ70" s="70"/>
      <c r="CA70" s="69"/>
      <c r="CB70" s="57"/>
      <c r="CC70" s="57"/>
      <c r="CE70" s="67">
        <f t="shared" si="6"/>
        <v>0</v>
      </c>
      <c r="CF70" s="67">
        <f t="shared" si="7"/>
        <v>0</v>
      </c>
      <c r="CG70" s="67">
        <f t="shared" si="8"/>
        <v>0</v>
      </c>
      <c r="CH70" s="67">
        <f t="shared" si="9"/>
        <v>0</v>
      </c>
    </row>
    <row r="71" spans="1:86" x14ac:dyDescent="0.25">
      <c r="A71" s="47">
        <v>42154</v>
      </c>
      <c r="B71" s="48" t="str">
        <f t="shared" si="4"/>
        <v>15150</v>
      </c>
      <c r="C71" s="49" t="s">
        <v>47</v>
      </c>
      <c r="D71" s="49" t="s">
        <v>26</v>
      </c>
      <c r="E71" s="26">
        <v>10</v>
      </c>
      <c r="F71" s="26">
        <v>2</v>
      </c>
      <c r="G71" s="26" t="s">
        <v>27</v>
      </c>
      <c r="H71" s="26">
        <f t="shared" si="5"/>
        <v>153</v>
      </c>
      <c r="I71" s="37">
        <v>753</v>
      </c>
      <c r="J71" s="21" t="s">
        <v>30</v>
      </c>
      <c r="K71" s="19"/>
      <c r="L71" s="26">
        <v>0</v>
      </c>
      <c r="M71" s="26">
        <v>0</v>
      </c>
      <c r="N71" s="26">
        <v>0</v>
      </c>
      <c r="O71" s="26">
        <v>0</v>
      </c>
      <c r="P71" s="26">
        <v>0</v>
      </c>
      <c r="Q71" s="26">
        <v>0</v>
      </c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49"/>
      <c r="AD71" s="49"/>
      <c r="AE71" s="49"/>
      <c r="AF71" s="49"/>
      <c r="AG71" s="49"/>
      <c r="AH71" s="22">
        <v>0</v>
      </c>
      <c r="AI71" s="37"/>
      <c r="AJ71" s="26">
        <v>0</v>
      </c>
      <c r="AK71" s="26">
        <v>0</v>
      </c>
      <c r="AL71" s="26">
        <v>0</v>
      </c>
      <c r="AM71" s="26">
        <v>0</v>
      </c>
      <c r="AN71" s="26">
        <v>0</v>
      </c>
      <c r="AO71" s="26">
        <v>0</v>
      </c>
      <c r="AP71" s="26"/>
      <c r="AQ71" s="38"/>
      <c r="AR71" s="38"/>
      <c r="AS71" s="38"/>
      <c r="AT71" s="49"/>
      <c r="AU71" s="37"/>
      <c r="AV71" s="49"/>
      <c r="AW71" s="49"/>
      <c r="AX71" s="50"/>
      <c r="AY71" s="26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1"/>
      <c r="BO71" s="37">
        <v>83.7</v>
      </c>
      <c r="BP71" s="26">
        <v>88.3</v>
      </c>
      <c r="BQ71" s="26">
        <v>1016.6</v>
      </c>
      <c r="BR71" s="26">
        <v>1017.3</v>
      </c>
      <c r="BS71" s="26">
        <v>1</v>
      </c>
      <c r="BT71" s="26">
        <v>1</v>
      </c>
      <c r="BU71" s="26">
        <v>3.2</v>
      </c>
      <c r="BV71" s="26">
        <v>1</v>
      </c>
      <c r="BW71" s="26" t="s">
        <v>44</v>
      </c>
      <c r="BX71" s="26">
        <v>11</v>
      </c>
      <c r="BY71" s="26"/>
      <c r="BZ71" s="32"/>
      <c r="CA71" s="27"/>
      <c r="CB71" s="49"/>
      <c r="CC71" s="49"/>
      <c r="CE71" s="43">
        <f t="shared" si="6"/>
        <v>0</v>
      </c>
      <c r="CF71" s="43">
        <f t="shared" si="7"/>
        <v>0</v>
      </c>
      <c r="CG71" s="43">
        <f t="shared" si="8"/>
        <v>0</v>
      </c>
      <c r="CH71" s="43">
        <f t="shared" si="9"/>
        <v>0</v>
      </c>
    </row>
    <row r="72" spans="1:86" x14ac:dyDescent="0.25">
      <c r="A72" s="47">
        <v>42154</v>
      </c>
      <c r="B72" s="48" t="str">
        <f t="shared" si="4"/>
        <v>15150</v>
      </c>
      <c r="C72" s="49" t="s">
        <v>47</v>
      </c>
      <c r="D72" s="49" t="s">
        <v>26</v>
      </c>
      <c r="E72" s="26">
        <v>10</v>
      </c>
      <c r="F72" s="26">
        <v>3</v>
      </c>
      <c r="G72" s="26" t="s">
        <v>27</v>
      </c>
      <c r="H72" s="26">
        <f t="shared" si="5"/>
        <v>159</v>
      </c>
      <c r="I72" s="26">
        <v>759</v>
      </c>
      <c r="J72" s="22" t="s">
        <v>30</v>
      </c>
      <c r="K72" s="19"/>
      <c r="L72" s="26">
        <v>0</v>
      </c>
      <c r="M72" s="26">
        <v>0</v>
      </c>
      <c r="N72" s="26">
        <v>0</v>
      </c>
      <c r="O72" s="26">
        <v>0</v>
      </c>
      <c r="P72" s="26">
        <v>0</v>
      </c>
      <c r="Q72" s="26">
        <v>0</v>
      </c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49"/>
      <c r="AD72" s="49"/>
      <c r="AE72" s="49"/>
      <c r="AF72" s="49"/>
      <c r="AG72" s="49"/>
      <c r="AH72" s="22">
        <v>0</v>
      </c>
      <c r="AI72" s="37"/>
      <c r="AJ72" s="26">
        <v>0</v>
      </c>
      <c r="AK72" s="26">
        <v>0</v>
      </c>
      <c r="AL72" s="26">
        <v>0</v>
      </c>
      <c r="AM72" s="26">
        <v>0</v>
      </c>
      <c r="AN72" s="26">
        <v>0</v>
      </c>
      <c r="AO72" s="26">
        <v>0</v>
      </c>
      <c r="AP72" s="26"/>
      <c r="AQ72" s="38"/>
      <c r="AR72" s="38"/>
      <c r="AS72" s="38"/>
      <c r="AT72" s="49"/>
      <c r="AU72" s="37"/>
      <c r="AV72" s="49"/>
      <c r="AW72" s="49"/>
      <c r="AX72" s="50"/>
      <c r="AY72" s="26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1"/>
      <c r="BO72" s="37">
        <v>83.7</v>
      </c>
      <c r="BP72" s="26">
        <v>88.3</v>
      </c>
      <c r="BQ72" s="26">
        <v>1016.6</v>
      </c>
      <c r="BR72" s="26">
        <v>1017.3</v>
      </c>
      <c r="BS72" s="26">
        <v>1</v>
      </c>
      <c r="BT72" s="26">
        <v>1</v>
      </c>
      <c r="BU72" s="26">
        <v>6.6</v>
      </c>
      <c r="BV72" s="26">
        <v>1</v>
      </c>
      <c r="BW72" s="26" t="s">
        <v>44</v>
      </c>
      <c r="BX72" s="26">
        <v>11</v>
      </c>
      <c r="BY72" s="26"/>
      <c r="BZ72" s="32"/>
      <c r="CA72" s="27"/>
      <c r="CB72" s="49"/>
      <c r="CC72" s="49"/>
      <c r="CE72" s="43">
        <f t="shared" si="6"/>
        <v>0</v>
      </c>
      <c r="CF72" s="43">
        <f t="shared" si="7"/>
        <v>0</v>
      </c>
      <c r="CG72" s="43">
        <f t="shared" si="8"/>
        <v>0</v>
      </c>
      <c r="CH72" s="43">
        <f t="shared" si="9"/>
        <v>0</v>
      </c>
    </row>
    <row r="73" spans="1:86" x14ac:dyDescent="0.25">
      <c r="A73" s="47">
        <v>42154</v>
      </c>
      <c r="B73" s="48" t="str">
        <f t="shared" si="4"/>
        <v>15150</v>
      </c>
      <c r="C73" s="49" t="s">
        <v>47</v>
      </c>
      <c r="D73" s="49" t="s">
        <v>26</v>
      </c>
      <c r="E73" s="26">
        <v>10</v>
      </c>
      <c r="F73" s="26">
        <v>4</v>
      </c>
      <c r="G73" s="26" t="s">
        <v>27</v>
      </c>
      <c r="H73" s="26">
        <f t="shared" si="5"/>
        <v>206</v>
      </c>
      <c r="I73" s="37">
        <v>806</v>
      </c>
      <c r="J73" s="21" t="s">
        <v>30</v>
      </c>
      <c r="K73" s="19"/>
      <c r="L73" s="26">
        <v>0</v>
      </c>
      <c r="M73" s="26">
        <v>0</v>
      </c>
      <c r="N73" s="26">
        <v>0</v>
      </c>
      <c r="O73" s="26">
        <v>0</v>
      </c>
      <c r="P73" s="26">
        <v>0</v>
      </c>
      <c r="Q73" s="26">
        <v>0</v>
      </c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49"/>
      <c r="AD73" s="49"/>
      <c r="AE73" s="49"/>
      <c r="AF73" s="49"/>
      <c r="AG73" s="49"/>
      <c r="AH73" s="22">
        <v>0</v>
      </c>
      <c r="AI73" s="37"/>
      <c r="AJ73" s="26">
        <v>0</v>
      </c>
      <c r="AK73" s="26">
        <v>0</v>
      </c>
      <c r="AL73" s="26">
        <v>0</v>
      </c>
      <c r="AM73" s="26">
        <v>0</v>
      </c>
      <c r="AN73" s="26">
        <v>0</v>
      </c>
      <c r="AO73" s="26">
        <v>0</v>
      </c>
      <c r="AP73" s="26"/>
      <c r="AQ73" s="38"/>
      <c r="AR73" s="38"/>
      <c r="AS73" s="38"/>
      <c r="AT73" s="49"/>
      <c r="AU73" s="37"/>
      <c r="AV73" s="49"/>
      <c r="AW73" s="49"/>
      <c r="AX73" s="50"/>
      <c r="AY73" s="26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1"/>
      <c r="BO73" s="37">
        <v>83.7</v>
      </c>
      <c r="BP73" s="26">
        <v>88.3</v>
      </c>
      <c r="BQ73" s="26">
        <v>1016.6</v>
      </c>
      <c r="BR73" s="26">
        <v>1017.3</v>
      </c>
      <c r="BS73" s="26">
        <v>1</v>
      </c>
      <c r="BT73" s="26">
        <v>1</v>
      </c>
      <c r="BU73" s="26">
        <v>2.9</v>
      </c>
      <c r="BV73" s="26">
        <v>1</v>
      </c>
      <c r="BW73" s="26" t="s">
        <v>44</v>
      </c>
      <c r="BX73" s="26">
        <v>11</v>
      </c>
      <c r="BY73" s="26"/>
      <c r="BZ73" s="32"/>
      <c r="CA73" s="27"/>
      <c r="CB73" s="49"/>
      <c r="CC73" s="49"/>
      <c r="CE73" s="43">
        <f t="shared" si="6"/>
        <v>0</v>
      </c>
      <c r="CF73" s="43">
        <f t="shared" si="7"/>
        <v>0</v>
      </c>
      <c r="CG73" s="43">
        <f t="shared" si="8"/>
        <v>0</v>
      </c>
      <c r="CH73" s="43">
        <f t="shared" si="9"/>
        <v>0</v>
      </c>
    </row>
    <row r="74" spans="1:86" x14ac:dyDescent="0.25">
      <c r="A74" s="47">
        <v>42154</v>
      </c>
      <c r="B74" s="48" t="str">
        <f t="shared" si="4"/>
        <v>15150</v>
      </c>
      <c r="C74" s="49" t="s">
        <v>47</v>
      </c>
      <c r="D74" s="49" t="s">
        <v>26</v>
      </c>
      <c r="E74" s="26">
        <v>10</v>
      </c>
      <c r="F74" s="26">
        <v>5</v>
      </c>
      <c r="G74" s="26" t="s">
        <v>27</v>
      </c>
      <c r="H74" s="26">
        <f t="shared" si="5"/>
        <v>214</v>
      </c>
      <c r="I74" s="26">
        <v>814</v>
      </c>
      <c r="J74" s="22" t="s">
        <v>30</v>
      </c>
      <c r="K74" s="19"/>
      <c r="L74" s="26">
        <v>0</v>
      </c>
      <c r="M74" s="26">
        <v>0</v>
      </c>
      <c r="N74" s="26">
        <v>0</v>
      </c>
      <c r="O74" s="26">
        <v>0</v>
      </c>
      <c r="P74" s="26">
        <v>0</v>
      </c>
      <c r="Q74" s="26">
        <v>0</v>
      </c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49"/>
      <c r="AD74" s="49"/>
      <c r="AE74" s="49"/>
      <c r="AF74" s="49"/>
      <c r="AG74" s="49"/>
      <c r="AH74" s="22">
        <v>0</v>
      </c>
      <c r="AI74" s="37"/>
      <c r="AJ74" s="26">
        <v>0</v>
      </c>
      <c r="AK74" s="26">
        <v>0</v>
      </c>
      <c r="AL74" s="26">
        <v>0</v>
      </c>
      <c r="AM74" s="26">
        <v>0</v>
      </c>
      <c r="AN74" s="26">
        <v>0</v>
      </c>
      <c r="AO74" s="26">
        <v>0</v>
      </c>
      <c r="AP74" s="26"/>
      <c r="AQ74" s="38"/>
      <c r="AR74" s="38"/>
      <c r="AS74" s="38"/>
      <c r="AT74" s="49"/>
      <c r="AU74" s="37"/>
      <c r="AV74" s="49"/>
      <c r="AW74" s="49"/>
      <c r="AX74" s="50"/>
      <c r="AY74" s="26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1"/>
      <c r="BO74" s="37">
        <v>83.7</v>
      </c>
      <c r="BP74" s="26">
        <v>88.3</v>
      </c>
      <c r="BQ74" s="26">
        <v>1016.6</v>
      </c>
      <c r="BR74" s="26">
        <v>1017.3</v>
      </c>
      <c r="BS74" s="26">
        <v>1</v>
      </c>
      <c r="BT74" s="26">
        <v>1</v>
      </c>
      <c r="BU74" s="26">
        <v>5.0999999999999996</v>
      </c>
      <c r="BV74" s="26">
        <v>1</v>
      </c>
      <c r="BW74" s="26" t="s">
        <v>44</v>
      </c>
      <c r="BX74" s="26">
        <v>11</v>
      </c>
      <c r="BY74" s="26"/>
      <c r="BZ74" s="32"/>
      <c r="CA74" s="27"/>
      <c r="CB74" s="49"/>
      <c r="CC74" s="49"/>
      <c r="CE74" s="43">
        <f t="shared" si="6"/>
        <v>0</v>
      </c>
      <c r="CF74" s="43">
        <f t="shared" si="7"/>
        <v>0</v>
      </c>
      <c r="CG74" s="43">
        <f t="shared" si="8"/>
        <v>0</v>
      </c>
      <c r="CH74" s="43">
        <f t="shared" si="9"/>
        <v>0</v>
      </c>
    </row>
    <row r="75" spans="1:86" x14ac:dyDescent="0.25">
      <c r="A75" s="47">
        <v>42154</v>
      </c>
      <c r="B75" s="48" t="str">
        <f t="shared" ref="B75:B76" si="10">RIGHT(YEAR(A75),2)&amp;TEXT(A75-DATE(YEAR(A75),1,0),"000")</f>
        <v>15150</v>
      </c>
      <c r="C75" s="49" t="s">
        <v>47</v>
      </c>
      <c r="D75" s="49" t="s">
        <v>26</v>
      </c>
      <c r="E75" s="26">
        <v>10</v>
      </c>
      <c r="F75" s="26">
        <v>6</v>
      </c>
      <c r="G75" s="26" t="s">
        <v>27</v>
      </c>
      <c r="H75" s="26">
        <f t="shared" si="5"/>
        <v>222</v>
      </c>
      <c r="I75" s="37">
        <v>822</v>
      </c>
      <c r="J75" s="21" t="s">
        <v>30</v>
      </c>
      <c r="K75" s="19"/>
      <c r="L75" s="26">
        <v>0</v>
      </c>
      <c r="M75" s="26">
        <v>0</v>
      </c>
      <c r="N75" s="26">
        <v>0</v>
      </c>
      <c r="O75" s="26">
        <v>0</v>
      </c>
      <c r="P75" s="26">
        <v>0</v>
      </c>
      <c r="Q75" s="26">
        <v>0</v>
      </c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49"/>
      <c r="AD75" s="49"/>
      <c r="AE75" s="49"/>
      <c r="AF75" s="49"/>
      <c r="AG75" s="49"/>
      <c r="AH75" s="22">
        <v>0</v>
      </c>
      <c r="AI75" s="37"/>
      <c r="AJ75" s="26">
        <v>0</v>
      </c>
      <c r="AK75" s="26">
        <v>0</v>
      </c>
      <c r="AL75" s="26">
        <v>0</v>
      </c>
      <c r="AM75" s="26">
        <v>0</v>
      </c>
      <c r="AN75" s="26">
        <v>0</v>
      </c>
      <c r="AO75" s="26">
        <v>0</v>
      </c>
      <c r="AP75" s="26"/>
      <c r="AQ75" s="38"/>
      <c r="AR75" s="38"/>
      <c r="AS75" s="38"/>
      <c r="AT75" s="49"/>
      <c r="AU75" s="37"/>
      <c r="AV75" s="49"/>
      <c r="AW75" s="49"/>
      <c r="AX75" s="50"/>
      <c r="AY75" s="26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1"/>
      <c r="BO75" s="37">
        <v>83.7</v>
      </c>
      <c r="BP75" s="26">
        <v>88.3</v>
      </c>
      <c r="BQ75" s="26">
        <v>1016.6</v>
      </c>
      <c r="BR75" s="26">
        <v>1017.3</v>
      </c>
      <c r="BS75" s="26">
        <v>1</v>
      </c>
      <c r="BT75" s="26">
        <v>1</v>
      </c>
      <c r="BU75" s="26">
        <v>4.3</v>
      </c>
      <c r="BV75" s="26">
        <v>1</v>
      </c>
      <c r="BW75" s="26" t="s">
        <v>44</v>
      </c>
      <c r="BX75" s="26">
        <v>11</v>
      </c>
      <c r="BY75" s="26"/>
      <c r="BZ75" s="32"/>
      <c r="CA75" s="27"/>
      <c r="CB75" s="49"/>
      <c r="CC75" s="49"/>
      <c r="CE75" s="43">
        <f t="shared" si="6"/>
        <v>0</v>
      </c>
      <c r="CF75" s="43">
        <f t="shared" si="7"/>
        <v>0</v>
      </c>
      <c r="CG75" s="43">
        <f t="shared" si="8"/>
        <v>0</v>
      </c>
      <c r="CH75" s="43">
        <f t="shared" si="9"/>
        <v>0</v>
      </c>
    </row>
    <row r="76" spans="1:86" x14ac:dyDescent="0.25">
      <c r="A76" s="47">
        <v>42154</v>
      </c>
      <c r="B76" s="48" t="str">
        <f t="shared" si="10"/>
        <v>15150</v>
      </c>
      <c r="C76" s="49" t="s">
        <v>47</v>
      </c>
      <c r="D76" s="49" t="s">
        <v>26</v>
      </c>
      <c r="E76" s="26">
        <v>10</v>
      </c>
      <c r="F76" s="26">
        <v>7</v>
      </c>
      <c r="G76" s="26" t="s">
        <v>27</v>
      </c>
      <c r="H76" s="26">
        <f t="shared" si="5"/>
        <v>232</v>
      </c>
      <c r="I76" s="26">
        <v>832</v>
      </c>
      <c r="J76" s="22" t="s">
        <v>30</v>
      </c>
      <c r="K76" s="19"/>
      <c r="L76" s="26">
        <v>0</v>
      </c>
      <c r="M76" s="26">
        <v>0</v>
      </c>
      <c r="N76" s="26">
        <v>0</v>
      </c>
      <c r="O76" s="26">
        <v>0</v>
      </c>
      <c r="P76" s="26">
        <v>0</v>
      </c>
      <c r="Q76" s="26">
        <v>0</v>
      </c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49"/>
      <c r="AD76" s="49"/>
      <c r="AE76" s="49"/>
      <c r="AF76" s="49"/>
      <c r="AG76" s="49"/>
      <c r="AH76" s="22">
        <v>0</v>
      </c>
      <c r="AI76" s="37"/>
      <c r="AJ76" s="26">
        <v>0</v>
      </c>
      <c r="AK76" s="26">
        <v>0</v>
      </c>
      <c r="AL76" s="26">
        <v>0</v>
      </c>
      <c r="AM76" s="26">
        <v>0</v>
      </c>
      <c r="AN76" s="26">
        <v>0</v>
      </c>
      <c r="AO76" s="26">
        <v>0</v>
      </c>
      <c r="AP76" s="26"/>
      <c r="AQ76" s="38"/>
      <c r="AR76" s="38"/>
      <c r="AS76" s="38"/>
      <c r="AT76" s="38"/>
      <c r="AU76" s="37"/>
      <c r="AV76" s="49"/>
      <c r="AW76" s="49"/>
      <c r="AX76" s="50"/>
      <c r="AY76" s="26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1"/>
      <c r="BO76" s="37">
        <v>83.7</v>
      </c>
      <c r="BP76" s="26">
        <v>88.3</v>
      </c>
      <c r="BQ76" s="26">
        <v>1016.6</v>
      </c>
      <c r="BR76" s="26">
        <v>1017.3</v>
      </c>
      <c r="BS76" s="26">
        <v>1</v>
      </c>
      <c r="BT76" s="26">
        <v>1</v>
      </c>
      <c r="BU76" s="26">
        <v>2.2999999999999998</v>
      </c>
      <c r="BV76" s="26">
        <v>1</v>
      </c>
      <c r="BW76" s="26" t="s">
        <v>44</v>
      </c>
      <c r="BX76" s="26">
        <v>11</v>
      </c>
      <c r="BY76" s="26"/>
      <c r="BZ76" s="32"/>
      <c r="CA76" s="27"/>
      <c r="CB76" s="49"/>
      <c r="CC76" s="49"/>
      <c r="CE76" s="43">
        <f t="shared" si="6"/>
        <v>0</v>
      </c>
      <c r="CF76" s="43">
        <f t="shared" si="7"/>
        <v>0</v>
      </c>
      <c r="CG76" s="43">
        <f t="shared" si="8"/>
        <v>0</v>
      </c>
      <c r="CH76" s="43">
        <f t="shared" si="9"/>
        <v>0</v>
      </c>
    </row>
    <row r="77" spans="1:86" s="71" customFormat="1" x14ac:dyDescent="0.25">
      <c r="A77" s="55">
        <v>42139</v>
      </c>
      <c r="B77" s="56" t="str">
        <f t="shared" ref="B77:B99" si="11">RIGHT(YEAR(A77),2)&amp;TEXT(A77-DATE(YEAR(A77),1,0),"000")</f>
        <v>15135</v>
      </c>
      <c r="C77" s="57" t="s">
        <v>47</v>
      </c>
      <c r="D77" s="57" t="s">
        <v>26</v>
      </c>
      <c r="E77" s="58">
        <v>11</v>
      </c>
      <c r="F77" s="58">
        <v>1</v>
      </c>
      <c r="G77" s="58" t="s">
        <v>75</v>
      </c>
      <c r="H77" s="58">
        <f t="shared" ref="H77:H99" si="12">I77-600</f>
        <v>151</v>
      </c>
      <c r="I77" s="74">
        <v>751</v>
      </c>
      <c r="J77" s="61" t="s">
        <v>44</v>
      </c>
      <c r="K77" s="59"/>
      <c r="L77" s="58">
        <v>0</v>
      </c>
      <c r="M77" s="58">
        <v>0</v>
      </c>
      <c r="N77" s="58">
        <v>0</v>
      </c>
      <c r="O77" s="58">
        <v>0</v>
      </c>
      <c r="P77" s="58">
        <v>0</v>
      </c>
      <c r="Q77" s="58">
        <v>0</v>
      </c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7"/>
      <c r="AD77" s="57"/>
      <c r="AE77" s="57"/>
      <c r="AF77" s="57"/>
      <c r="AG77" s="57"/>
      <c r="AH77" s="61">
        <v>0</v>
      </c>
      <c r="AI77" s="59"/>
      <c r="AJ77" s="58">
        <v>0</v>
      </c>
      <c r="AK77" s="58">
        <v>0</v>
      </c>
      <c r="AL77" s="58">
        <v>1</v>
      </c>
      <c r="AM77" s="58">
        <v>0</v>
      </c>
      <c r="AN77" s="58">
        <v>0</v>
      </c>
      <c r="AO77" s="58">
        <v>0</v>
      </c>
      <c r="AP77" s="58" t="s">
        <v>52</v>
      </c>
      <c r="AQ77" s="57" t="s">
        <v>52</v>
      </c>
      <c r="AR77" s="57" t="s">
        <v>52</v>
      </c>
      <c r="AS77" s="57"/>
      <c r="AT77" s="57" t="s">
        <v>39</v>
      </c>
      <c r="AU77" s="59" t="s">
        <v>19</v>
      </c>
      <c r="AV77" s="57">
        <v>130</v>
      </c>
      <c r="AW77" s="57"/>
      <c r="AX77" s="62"/>
      <c r="AY77" s="58"/>
      <c r="AZ77" s="62"/>
      <c r="BA77" s="62"/>
      <c r="BB77" s="62"/>
      <c r="BC77" s="62"/>
      <c r="BD77" s="62"/>
      <c r="BE77" s="62"/>
      <c r="BF77" s="62"/>
      <c r="BG77" s="62"/>
      <c r="BH77" s="62"/>
      <c r="BI77" s="62"/>
      <c r="BJ77" s="62"/>
      <c r="BK77" s="62"/>
      <c r="BL77" s="62"/>
      <c r="BM77" s="62"/>
      <c r="BN77" s="63">
        <v>1</v>
      </c>
      <c r="BO77" s="59">
        <v>79.400000000000006</v>
      </c>
      <c r="BP77" s="58">
        <v>79.3</v>
      </c>
      <c r="BQ77" s="58">
        <v>1015.5</v>
      </c>
      <c r="BR77" s="58">
        <v>1016.6</v>
      </c>
      <c r="BS77" s="58">
        <v>0</v>
      </c>
      <c r="BT77" s="58">
        <v>2</v>
      </c>
      <c r="BU77" s="59">
        <v>9.1</v>
      </c>
      <c r="BV77" s="58">
        <v>2</v>
      </c>
      <c r="BW77" s="58" t="s">
        <v>44</v>
      </c>
      <c r="BX77" s="58">
        <v>3</v>
      </c>
      <c r="BY77" s="58"/>
      <c r="BZ77" s="70"/>
      <c r="CA77" s="69"/>
      <c r="CB77" s="57"/>
      <c r="CC77" s="57"/>
      <c r="CE77" s="67">
        <f t="shared" si="6"/>
        <v>0</v>
      </c>
      <c r="CF77" s="67">
        <f t="shared" si="7"/>
        <v>0</v>
      </c>
      <c r="CG77" s="67">
        <f t="shared" si="8"/>
        <v>0</v>
      </c>
      <c r="CH77" s="67">
        <f t="shared" si="9"/>
        <v>0</v>
      </c>
    </row>
    <row r="78" spans="1:86" x14ac:dyDescent="0.25">
      <c r="A78" s="47">
        <v>42139</v>
      </c>
      <c r="B78" s="48" t="str">
        <f t="shared" si="11"/>
        <v>15135</v>
      </c>
      <c r="C78" s="49" t="s">
        <v>47</v>
      </c>
      <c r="D78" s="49" t="s">
        <v>26</v>
      </c>
      <c r="E78" s="26">
        <v>11</v>
      </c>
      <c r="F78" s="26">
        <v>2</v>
      </c>
      <c r="G78" s="26" t="s">
        <v>75</v>
      </c>
      <c r="H78" s="26">
        <f t="shared" si="12"/>
        <v>137</v>
      </c>
      <c r="I78" s="54">
        <v>737</v>
      </c>
      <c r="J78" s="22" t="s">
        <v>44</v>
      </c>
      <c r="K78" s="19"/>
      <c r="L78" s="26">
        <v>0</v>
      </c>
      <c r="M78" s="26">
        <v>0</v>
      </c>
      <c r="N78" s="26">
        <v>0</v>
      </c>
      <c r="O78" s="26">
        <v>0</v>
      </c>
      <c r="P78" s="26">
        <v>0</v>
      </c>
      <c r="Q78" s="26">
        <v>0</v>
      </c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49"/>
      <c r="AD78" s="49"/>
      <c r="AE78" s="49"/>
      <c r="AF78" s="49"/>
      <c r="AG78" s="49"/>
      <c r="AH78" s="22">
        <v>0</v>
      </c>
      <c r="AI78" s="37"/>
      <c r="AJ78" s="26">
        <v>0</v>
      </c>
      <c r="AK78" s="26">
        <v>0</v>
      </c>
      <c r="AL78" s="26">
        <v>0</v>
      </c>
      <c r="AM78" s="26">
        <v>1</v>
      </c>
      <c r="AN78" s="26">
        <v>0</v>
      </c>
      <c r="AO78" s="26">
        <v>0</v>
      </c>
      <c r="AP78" s="26" t="s">
        <v>52</v>
      </c>
      <c r="AQ78" s="38" t="s">
        <v>52</v>
      </c>
      <c r="AR78" s="38" t="s">
        <v>52</v>
      </c>
      <c r="AS78" s="38"/>
      <c r="AT78" s="38" t="s">
        <v>24</v>
      </c>
      <c r="AU78" s="37" t="s">
        <v>47</v>
      </c>
      <c r="AV78" s="49">
        <v>120</v>
      </c>
      <c r="AW78" s="49"/>
      <c r="AX78" s="50"/>
      <c r="AY78" s="26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1">
        <v>1</v>
      </c>
      <c r="BO78" s="37">
        <v>79.400000000000006</v>
      </c>
      <c r="BP78" s="26">
        <v>79.3</v>
      </c>
      <c r="BQ78" s="26">
        <v>1015.5</v>
      </c>
      <c r="BR78" s="26">
        <v>1016.6</v>
      </c>
      <c r="BS78" s="26">
        <v>0</v>
      </c>
      <c r="BT78" s="26">
        <v>2</v>
      </c>
      <c r="BU78" s="26">
        <v>8</v>
      </c>
      <c r="BV78" s="26">
        <v>2</v>
      </c>
      <c r="BW78" s="26" t="s">
        <v>44</v>
      </c>
      <c r="BX78" s="26">
        <v>3</v>
      </c>
      <c r="BY78" s="26"/>
      <c r="BZ78" s="32"/>
      <c r="CA78" s="27"/>
      <c r="CB78" s="49"/>
      <c r="CC78" s="49"/>
      <c r="CE78" s="43">
        <f t="shared" si="6"/>
        <v>0</v>
      </c>
      <c r="CF78" s="43">
        <f t="shared" si="7"/>
        <v>0</v>
      </c>
      <c r="CG78" s="43">
        <f t="shared" si="8"/>
        <v>0</v>
      </c>
      <c r="CH78" s="43">
        <f t="shared" si="9"/>
        <v>0</v>
      </c>
    </row>
    <row r="79" spans="1:86" x14ac:dyDescent="0.25">
      <c r="A79" s="47">
        <v>42139</v>
      </c>
      <c r="B79" s="48" t="str">
        <f t="shared" si="11"/>
        <v>15135</v>
      </c>
      <c r="C79" s="49" t="s">
        <v>47</v>
      </c>
      <c r="D79" s="49" t="s">
        <v>26</v>
      </c>
      <c r="E79" s="26">
        <v>11</v>
      </c>
      <c r="F79" s="26">
        <v>3</v>
      </c>
      <c r="G79" s="26" t="s">
        <v>75</v>
      </c>
      <c r="H79" s="26">
        <f t="shared" si="12"/>
        <v>123</v>
      </c>
      <c r="I79" s="54">
        <v>723</v>
      </c>
      <c r="J79" s="22" t="s">
        <v>44</v>
      </c>
      <c r="K79" s="19"/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49"/>
      <c r="AD79" s="49"/>
      <c r="AE79" s="49"/>
      <c r="AF79" s="49"/>
      <c r="AG79" s="49"/>
      <c r="AH79" s="22">
        <v>0</v>
      </c>
      <c r="AI79" s="37"/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26"/>
      <c r="AQ79" s="38"/>
      <c r="AR79" s="38"/>
      <c r="AS79" s="38"/>
      <c r="AT79" s="52"/>
      <c r="AU79" s="37"/>
      <c r="AV79" s="49"/>
      <c r="AW79" s="49"/>
      <c r="AX79" s="53"/>
      <c r="AY79" s="26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1"/>
      <c r="BO79" s="37">
        <v>79.400000000000006</v>
      </c>
      <c r="BP79" s="26">
        <v>79.3</v>
      </c>
      <c r="BQ79" s="26">
        <v>1015.5</v>
      </c>
      <c r="BR79" s="26">
        <v>1016.6</v>
      </c>
      <c r="BS79" s="26">
        <v>0</v>
      </c>
      <c r="BT79" s="26">
        <v>3</v>
      </c>
      <c r="BU79" s="37">
        <v>5.6</v>
      </c>
      <c r="BV79" s="26">
        <v>2</v>
      </c>
      <c r="BW79" s="26" t="s">
        <v>44</v>
      </c>
      <c r="BX79" s="26">
        <v>3</v>
      </c>
      <c r="BY79" s="26"/>
      <c r="BZ79" s="32"/>
      <c r="CA79" s="27"/>
      <c r="CB79" s="49"/>
      <c r="CC79" s="49"/>
      <c r="CE79" s="43">
        <f t="shared" si="6"/>
        <v>0</v>
      </c>
      <c r="CF79" s="43">
        <f t="shared" si="7"/>
        <v>0</v>
      </c>
      <c r="CG79" s="43">
        <f t="shared" si="8"/>
        <v>0</v>
      </c>
      <c r="CH79" s="43">
        <f t="shared" si="9"/>
        <v>0</v>
      </c>
    </row>
    <row r="80" spans="1:86" x14ac:dyDescent="0.25">
      <c r="A80" s="47">
        <v>42139</v>
      </c>
      <c r="B80" s="48" t="str">
        <f t="shared" si="11"/>
        <v>15135</v>
      </c>
      <c r="C80" s="49" t="s">
        <v>47</v>
      </c>
      <c r="D80" s="49" t="s">
        <v>26</v>
      </c>
      <c r="E80" s="26">
        <v>11</v>
      </c>
      <c r="F80" s="26">
        <v>4</v>
      </c>
      <c r="G80" s="26" t="s">
        <v>75</v>
      </c>
      <c r="H80" s="26">
        <f t="shared" si="12"/>
        <v>102</v>
      </c>
      <c r="I80" s="54">
        <v>702</v>
      </c>
      <c r="J80" s="22" t="s">
        <v>44</v>
      </c>
      <c r="K80" s="19"/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49"/>
      <c r="AD80" s="49"/>
      <c r="AE80" s="49"/>
      <c r="AF80" s="49"/>
      <c r="AG80" s="49"/>
      <c r="AH80" s="22">
        <v>0</v>
      </c>
      <c r="AI80" s="37"/>
      <c r="AJ80" s="26">
        <v>1</v>
      </c>
      <c r="AK80" s="26">
        <v>0</v>
      </c>
      <c r="AL80" s="26">
        <v>0</v>
      </c>
      <c r="AM80" s="26">
        <v>1</v>
      </c>
      <c r="AN80" s="26">
        <v>1</v>
      </c>
      <c r="AO80" s="26">
        <v>1</v>
      </c>
      <c r="AP80" s="26" t="s">
        <v>52</v>
      </c>
      <c r="AQ80" s="38" t="s">
        <v>52</v>
      </c>
      <c r="AR80" s="38" t="s">
        <v>52</v>
      </c>
      <c r="AS80" s="38"/>
      <c r="AT80" s="49" t="s">
        <v>25</v>
      </c>
      <c r="AU80" s="37" t="s">
        <v>62</v>
      </c>
      <c r="AV80" s="49">
        <v>160</v>
      </c>
      <c r="AW80" s="49"/>
      <c r="AX80" s="50" t="s">
        <v>25</v>
      </c>
      <c r="AY80" s="26" t="s">
        <v>62</v>
      </c>
      <c r="AZ80" s="50">
        <v>160</v>
      </c>
      <c r="BA80" s="50"/>
      <c r="BB80" s="50" t="s">
        <v>64</v>
      </c>
      <c r="BC80" s="50" t="s">
        <v>47</v>
      </c>
      <c r="BD80" s="50">
        <v>260</v>
      </c>
      <c r="BE80" s="50"/>
      <c r="BF80" s="50"/>
      <c r="BG80" s="50"/>
      <c r="BH80" s="50"/>
      <c r="BI80" s="50"/>
      <c r="BJ80" s="50"/>
      <c r="BK80" s="50"/>
      <c r="BL80" s="50"/>
      <c r="BM80" s="50"/>
      <c r="BN80" s="51">
        <v>3</v>
      </c>
      <c r="BO80" s="37">
        <v>79.400000000000006</v>
      </c>
      <c r="BP80" s="26">
        <v>79.3</v>
      </c>
      <c r="BQ80" s="26">
        <v>1015.5</v>
      </c>
      <c r="BR80" s="26">
        <v>1016.6</v>
      </c>
      <c r="BS80" s="26">
        <v>0</v>
      </c>
      <c r="BT80" s="26">
        <v>2</v>
      </c>
      <c r="BU80" s="37">
        <v>9.9</v>
      </c>
      <c r="BV80" s="26">
        <v>2</v>
      </c>
      <c r="BW80" s="26" t="s">
        <v>44</v>
      </c>
      <c r="BX80" s="26">
        <v>3</v>
      </c>
      <c r="BY80" s="26"/>
      <c r="BZ80" s="32"/>
      <c r="CA80" s="27"/>
      <c r="CB80" s="49"/>
      <c r="CC80" s="49"/>
      <c r="CE80" s="43">
        <f t="shared" si="6"/>
        <v>0</v>
      </c>
      <c r="CF80" s="43">
        <f t="shared" si="7"/>
        <v>0</v>
      </c>
      <c r="CG80" s="43">
        <f t="shared" si="8"/>
        <v>0</v>
      </c>
      <c r="CH80" s="43">
        <f t="shared" si="9"/>
        <v>0</v>
      </c>
    </row>
    <row r="81" spans="1:86" x14ac:dyDescent="0.25">
      <c r="A81" s="47">
        <v>42139</v>
      </c>
      <c r="B81" s="48" t="str">
        <f t="shared" si="11"/>
        <v>15135</v>
      </c>
      <c r="C81" s="49" t="s">
        <v>47</v>
      </c>
      <c r="D81" s="49" t="s">
        <v>26</v>
      </c>
      <c r="E81" s="26">
        <v>11</v>
      </c>
      <c r="F81" s="26">
        <v>5</v>
      </c>
      <c r="G81" s="26" t="s">
        <v>75</v>
      </c>
      <c r="H81" s="26">
        <f t="shared" si="12"/>
        <v>47</v>
      </c>
      <c r="I81" s="54">
        <v>647</v>
      </c>
      <c r="J81" s="22" t="s">
        <v>44</v>
      </c>
      <c r="K81" s="19"/>
      <c r="L81" s="26">
        <v>0</v>
      </c>
      <c r="M81" s="26">
        <v>0</v>
      </c>
      <c r="N81" s="26">
        <v>0</v>
      </c>
      <c r="O81" s="26">
        <v>0</v>
      </c>
      <c r="P81" s="26">
        <v>0</v>
      </c>
      <c r="Q81" s="26">
        <v>0</v>
      </c>
      <c r="R81" s="2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9"/>
      <c r="AD81" s="49"/>
      <c r="AE81" s="49"/>
      <c r="AF81" s="49"/>
      <c r="AG81" s="49"/>
      <c r="AH81" s="22">
        <v>0</v>
      </c>
      <c r="AI81" s="37"/>
      <c r="AJ81" s="26">
        <v>1</v>
      </c>
      <c r="AK81" s="26">
        <v>1</v>
      </c>
      <c r="AL81" s="26">
        <v>1</v>
      </c>
      <c r="AM81" s="26">
        <v>0</v>
      </c>
      <c r="AN81" s="26">
        <v>0</v>
      </c>
      <c r="AO81" s="26">
        <v>0</v>
      </c>
      <c r="AP81" s="40" t="s">
        <v>52</v>
      </c>
      <c r="AQ81" s="38" t="s">
        <v>52</v>
      </c>
      <c r="AR81" s="38" t="s">
        <v>52</v>
      </c>
      <c r="AS81" s="38"/>
      <c r="AT81" s="38" t="s">
        <v>39</v>
      </c>
      <c r="AU81" s="37" t="s">
        <v>19</v>
      </c>
      <c r="AV81" s="49">
        <v>117</v>
      </c>
      <c r="AW81" s="49"/>
      <c r="AX81" s="50" t="s">
        <v>24</v>
      </c>
      <c r="AY81" s="26" t="s">
        <v>47</v>
      </c>
      <c r="AZ81" s="50">
        <v>145</v>
      </c>
      <c r="BA81" s="50"/>
      <c r="BB81" s="50" t="s">
        <v>39</v>
      </c>
      <c r="BC81" s="50" t="s">
        <v>62</v>
      </c>
      <c r="BD81" s="50">
        <v>340</v>
      </c>
      <c r="BE81" s="50"/>
      <c r="BF81" s="50"/>
      <c r="BG81" s="50"/>
      <c r="BH81" s="50"/>
      <c r="BI81" s="50"/>
      <c r="BJ81" s="50"/>
      <c r="BK81" s="50"/>
      <c r="BL81" s="50"/>
      <c r="BM81" s="50"/>
      <c r="BN81" s="51">
        <v>3</v>
      </c>
      <c r="BO81" s="37">
        <v>79.400000000000006</v>
      </c>
      <c r="BP81" s="26">
        <v>79.3</v>
      </c>
      <c r="BQ81" s="26">
        <v>1015.5</v>
      </c>
      <c r="BR81" s="26">
        <v>1016.6</v>
      </c>
      <c r="BS81" s="26">
        <v>0</v>
      </c>
      <c r="BT81" s="26">
        <v>2</v>
      </c>
      <c r="BU81" s="26">
        <v>9.1</v>
      </c>
      <c r="BV81" s="26">
        <v>1</v>
      </c>
      <c r="BW81" s="26" t="s">
        <v>44</v>
      </c>
      <c r="BX81" s="26">
        <v>3</v>
      </c>
      <c r="BY81" s="26"/>
      <c r="BZ81" s="32"/>
      <c r="CA81" s="27"/>
      <c r="CB81" s="49"/>
      <c r="CC81" s="49"/>
      <c r="CE81" s="43">
        <f t="shared" si="6"/>
        <v>0</v>
      </c>
      <c r="CF81" s="43">
        <f t="shared" si="7"/>
        <v>0</v>
      </c>
      <c r="CG81" s="43">
        <f t="shared" si="8"/>
        <v>0</v>
      </c>
      <c r="CH81" s="43">
        <f t="shared" si="9"/>
        <v>0</v>
      </c>
    </row>
    <row r="82" spans="1:86" x14ac:dyDescent="0.25">
      <c r="A82" s="47">
        <v>42139</v>
      </c>
      <c r="B82" s="48" t="str">
        <f t="shared" si="11"/>
        <v>15135</v>
      </c>
      <c r="C82" s="49" t="s">
        <v>47</v>
      </c>
      <c r="D82" s="49" t="s">
        <v>26</v>
      </c>
      <c r="E82" s="26">
        <v>11</v>
      </c>
      <c r="F82" s="26">
        <v>6</v>
      </c>
      <c r="G82" s="26" t="s">
        <v>75</v>
      </c>
      <c r="H82" s="26">
        <f t="shared" si="12"/>
        <v>31</v>
      </c>
      <c r="I82" s="54">
        <v>631</v>
      </c>
      <c r="J82" s="22" t="s">
        <v>44</v>
      </c>
      <c r="K82" s="19"/>
      <c r="L82" s="26">
        <v>0</v>
      </c>
      <c r="M82" s="26">
        <v>0</v>
      </c>
      <c r="N82" s="26">
        <v>0</v>
      </c>
      <c r="O82" s="26">
        <v>0</v>
      </c>
      <c r="P82" s="26">
        <v>0</v>
      </c>
      <c r="Q82" s="26">
        <v>0</v>
      </c>
      <c r="R82" s="2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9"/>
      <c r="AD82" s="49"/>
      <c r="AE82" s="49"/>
      <c r="AF82" s="49"/>
      <c r="AG82" s="49"/>
      <c r="AH82" s="22">
        <v>0</v>
      </c>
      <c r="AI82" s="37"/>
      <c r="AJ82" s="26">
        <v>0</v>
      </c>
      <c r="AK82" s="26">
        <v>0</v>
      </c>
      <c r="AL82" s="26">
        <v>0</v>
      </c>
      <c r="AM82" s="26">
        <v>0</v>
      </c>
      <c r="AN82" s="26">
        <v>0</v>
      </c>
      <c r="AO82" s="26">
        <v>1</v>
      </c>
      <c r="AP82" s="40" t="s">
        <v>37</v>
      </c>
      <c r="AQ82" s="38" t="s">
        <v>52</v>
      </c>
      <c r="AR82" s="38" t="s">
        <v>37</v>
      </c>
      <c r="AS82" s="38"/>
      <c r="AT82" s="38" t="s">
        <v>39</v>
      </c>
      <c r="AU82" s="37" t="s">
        <v>62</v>
      </c>
      <c r="AV82" s="49">
        <v>90</v>
      </c>
      <c r="AW82" s="49"/>
      <c r="AX82" s="50" t="s">
        <v>24</v>
      </c>
      <c r="AY82" s="26" t="s">
        <v>55</v>
      </c>
      <c r="AZ82" s="50">
        <v>50</v>
      </c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1">
        <v>2</v>
      </c>
      <c r="BO82" s="37">
        <v>79.400000000000006</v>
      </c>
      <c r="BP82" s="26">
        <v>79.3</v>
      </c>
      <c r="BQ82" s="26">
        <v>1015.5</v>
      </c>
      <c r="BR82" s="26">
        <v>1016.6</v>
      </c>
      <c r="BS82" s="26">
        <v>0</v>
      </c>
      <c r="BT82" s="26">
        <v>3</v>
      </c>
      <c r="BU82" s="26">
        <v>7.6</v>
      </c>
      <c r="BV82" s="26">
        <v>1</v>
      </c>
      <c r="BW82" s="26" t="s">
        <v>44</v>
      </c>
      <c r="BX82" s="26">
        <v>3</v>
      </c>
      <c r="BY82" s="26"/>
      <c r="BZ82" s="32"/>
      <c r="CA82" s="27"/>
      <c r="CB82" s="49" t="s">
        <v>88</v>
      </c>
      <c r="CC82" s="49"/>
      <c r="CE82" s="43">
        <f t="shared" si="6"/>
        <v>0</v>
      </c>
      <c r="CF82" s="43">
        <f t="shared" si="7"/>
        <v>0</v>
      </c>
      <c r="CG82" s="43">
        <f t="shared" si="8"/>
        <v>0</v>
      </c>
      <c r="CH82" s="43">
        <f t="shared" si="9"/>
        <v>0</v>
      </c>
    </row>
    <row r="83" spans="1:86" x14ac:dyDescent="0.25">
      <c r="A83" s="47">
        <v>42139</v>
      </c>
      <c r="B83" s="48" t="str">
        <f t="shared" si="11"/>
        <v>15135</v>
      </c>
      <c r="C83" s="49" t="s">
        <v>47</v>
      </c>
      <c r="D83" s="49" t="s">
        <v>26</v>
      </c>
      <c r="E83" s="26">
        <v>11</v>
      </c>
      <c r="F83" s="26">
        <v>7</v>
      </c>
      <c r="G83" s="26" t="s">
        <v>75</v>
      </c>
      <c r="H83" s="26">
        <f t="shared" si="12"/>
        <v>15</v>
      </c>
      <c r="I83" s="54">
        <v>615</v>
      </c>
      <c r="J83" s="22" t="s">
        <v>44</v>
      </c>
      <c r="K83" s="19"/>
      <c r="L83" s="26">
        <v>0</v>
      </c>
      <c r="M83" s="26">
        <v>0</v>
      </c>
      <c r="N83" s="26">
        <v>0</v>
      </c>
      <c r="O83" s="26">
        <v>0</v>
      </c>
      <c r="P83" s="26">
        <v>0</v>
      </c>
      <c r="Q83" s="26">
        <v>0</v>
      </c>
      <c r="R83" s="2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9"/>
      <c r="AD83" s="49"/>
      <c r="AE83" s="49"/>
      <c r="AF83" s="49"/>
      <c r="AG83" s="49"/>
      <c r="AH83" s="22">
        <v>0</v>
      </c>
      <c r="AI83" s="37"/>
      <c r="AJ83" s="26">
        <v>1</v>
      </c>
      <c r="AK83" s="26">
        <v>1</v>
      </c>
      <c r="AL83" s="26">
        <v>1</v>
      </c>
      <c r="AM83" s="26">
        <v>1</v>
      </c>
      <c r="AN83" s="26">
        <v>1</v>
      </c>
      <c r="AO83" s="26">
        <v>1</v>
      </c>
      <c r="AP83" s="40" t="s">
        <v>37</v>
      </c>
      <c r="AQ83" s="38" t="s">
        <v>37</v>
      </c>
      <c r="AR83" s="38" t="s">
        <v>52</v>
      </c>
      <c r="AS83" s="38"/>
      <c r="AT83" s="38" t="s">
        <v>24</v>
      </c>
      <c r="AU83" s="37" t="s">
        <v>47</v>
      </c>
      <c r="AV83" s="49">
        <v>110</v>
      </c>
      <c r="AW83" s="49"/>
      <c r="AX83" s="50" t="s">
        <v>24</v>
      </c>
      <c r="AY83" s="26" t="s">
        <v>47</v>
      </c>
      <c r="AZ83" s="50">
        <v>185</v>
      </c>
      <c r="BA83" s="50"/>
      <c r="BB83" s="50" t="s">
        <v>39</v>
      </c>
      <c r="BC83" s="50" t="s">
        <v>62</v>
      </c>
      <c r="BD83" s="50">
        <v>260</v>
      </c>
      <c r="BE83" s="50"/>
      <c r="BF83" s="50" t="s">
        <v>25</v>
      </c>
      <c r="BG83" s="50" t="s">
        <v>19</v>
      </c>
      <c r="BH83" s="50">
        <v>219</v>
      </c>
      <c r="BI83" s="50"/>
      <c r="BJ83" s="50" t="s">
        <v>25</v>
      </c>
      <c r="BK83" s="50" t="s">
        <v>19</v>
      </c>
      <c r="BL83" s="50">
        <v>219</v>
      </c>
      <c r="BM83" s="50"/>
      <c r="BN83" s="51">
        <v>5</v>
      </c>
      <c r="BO83" s="37">
        <v>79.400000000000006</v>
      </c>
      <c r="BP83" s="26">
        <v>79.3</v>
      </c>
      <c r="BQ83" s="26">
        <v>1015.5</v>
      </c>
      <c r="BR83" s="26">
        <v>1016.6</v>
      </c>
      <c r="BS83" s="26">
        <v>0</v>
      </c>
      <c r="BT83" s="26">
        <v>2</v>
      </c>
      <c r="BU83" s="26">
        <v>4.5</v>
      </c>
      <c r="BV83" s="26">
        <v>1</v>
      </c>
      <c r="BW83" s="26" t="s">
        <v>44</v>
      </c>
      <c r="BX83" s="26">
        <v>3</v>
      </c>
      <c r="BY83" s="26"/>
      <c r="BZ83" s="32"/>
      <c r="CA83" s="27"/>
      <c r="CB83" s="49"/>
      <c r="CC83" s="49"/>
      <c r="CE83" s="43">
        <f t="shared" si="6"/>
        <v>0</v>
      </c>
      <c r="CF83" s="43">
        <f t="shared" si="7"/>
        <v>0</v>
      </c>
      <c r="CG83" s="43">
        <f t="shared" si="8"/>
        <v>0</v>
      </c>
      <c r="CH83" s="43">
        <f t="shared" si="9"/>
        <v>0</v>
      </c>
    </row>
    <row r="84" spans="1:86" s="71" customFormat="1" x14ac:dyDescent="0.25">
      <c r="A84" s="55">
        <v>42139</v>
      </c>
      <c r="B84" s="56" t="str">
        <f t="shared" si="11"/>
        <v>15135</v>
      </c>
      <c r="C84" s="57" t="s">
        <v>47</v>
      </c>
      <c r="D84" s="57" t="s">
        <v>23</v>
      </c>
      <c r="E84" s="58">
        <v>12</v>
      </c>
      <c r="F84" s="58">
        <v>1</v>
      </c>
      <c r="G84" s="58" t="s">
        <v>75</v>
      </c>
      <c r="H84" s="58">
        <f t="shared" si="12"/>
        <v>158</v>
      </c>
      <c r="I84" s="59">
        <v>758</v>
      </c>
      <c r="J84" s="60" t="s">
        <v>44</v>
      </c>
      <c r="K84" s="57"/>
      <c r="L84" s="58">
        <v>0</v>
      </c>
      <c r="M84" s="58">
        <v>0</v>
      </c>
      <c r="N84" s="58">
        <v>0</v>
      </c>
      <c r="O84" s="58">
        <v>0</v>
      </c>
      <c r="P84" s="58">
        <v>0</v>
      </c>
      <c r="Q84" s="58">
        <v>0</v>
      </c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61">
        <v>0</v>
      </c>
      <c r="AI84" s="57"/>
      <c r="AJ84" s="58">
        <v>0</v>
      </c>
      <c r="AK84" s="58">
        <v>0</v>
      </c>
      <c r="AL84" s="58">
        <v>0</v>
      </c>
      <c r="AM84" s="58">
        <v>0</v>
      </c>
      <c r="AN84" s="58">
        <v>0</v>
      </c>
      <c r="AO84" s="58">
        <v>0</v>
      </c>
      <c r="AP84" s="57"/>
      <c r="AQ84" s="57"/>
      <c r="AR84" s="57"/>
      <c r="AS84" s="57"/>
      <c r="AT84" s="57"/>
      <c r="AU84" s="57"/>
      <c r="AV84" s="57"/>
      <c r="AW84" s="57"/>
      <c r="AX84" s="57"/>
      <c r="AY84" s="57"/>
      <c r="AZ84" s="57"/>
      <c r="BA84" s="57"/>
      <c r="BB84" s="57"/>
      <c r="BC84" s="57"/>
      <c r="BD84" s="57"/>
      <c r="BE84" s="57"/>
      <c r="BF84" s="57"/>
      <c r="BG84" s="57"/>
      <c r="BH84" s="57"/>
      <c r="BI84" s="57"/>
      <c r="BJ84" s="57"/>
      <c r="BK84" s="57"/>
      <c r="BL84" s="57"/>
      <c r="BM84" s="57"/>
      <c r="BN84" s="63"/>
      <c r="BO84" s="59">
        <v>76.599999999999994</v>
      </c>
      <c r="BP84" s="58">
        <v>80.5</v>
      </c>
      <c r="BQ84" s="58">
        <v>1015.9</v>
      </c>
      <c r="BR84" s="58">
        <v>1016.6</v>
      </c>
      <c r="BS84" s="58">
        <v>0</v>
      </c>
      <c r="BT84" s="58">
        <v>1</v>
      </c>
      <c r="BU84" s="58">
        <v>1</v>
      </c>
      <c r="BV84" s="58">
        <v>1</v>
      </c>
      <c r="BW84" s="58" t="s">
        <v>44</v>
      </c>
      <c r="BX84" s="58">
        <v>3</v>
      </c>
      <c r="BY84" s="57"/>
      <c r="BZ84" s="57"/>
      <c r="CA84" s="57"/>
      <c r="CB84" s="57"/>
      <c r="CC84" s="57"/>
      <c r="CE84" s="67">
        <f t="shared" si="6"/>
        <v>0</v>
      </c>
      <c r="CF84" s="67">
        <f t="shared" si="7"/>
        <v>0</v>
      </c>
      <c r="CG84" s="67">
        <f t="shared" si="8"/>
        <v>0</v>
      </c>
      <c r="CH84" s="67">
        <f t="shared" si="9"/>
        <v>0</v>
      </c>
    </row>
    <row r="85" spans="1:86" x14ac:dyDescent="0.25">
      <c r="A85" s="47">
        <v>42139</v>
      </c>
      <c r="B85" s="48" t="str">
        <f t="shared" si="11"/>
        <v>15135</v>
      </c>
      <c r="C85" s="49" t="s">
        <v>47</v>
      </c>
      <c r="D85" s="49" t="s">
        <v>23</v>
      </c>
      <c r="E85" s="26">
        <v>12</v>
      </c>
      <c r="F85" s="26">
        <v>2</v>
      </c>
      <c r="G85" s="26" t="s">
        <v>75</v>
      </c>
      <c r="H85" s="26">
        <f t="shared" si="12"/>
        <v>144</v>
      </c>
      <c r="I85" s="37">
        <v>744</v>
      </c>
      <c r="J85" s="21" t="s">
        <v>44</v>
      </c>
      <c r="K85" s="49"/>
      <c r="L85" s="26">
        <v>0</v>
      </c>
      <c r="M85" s="26">
        <v>0</v>
      </c>
      <c r="N85" s="26">
        <v>0</v>
      </c>
      <c r="O85" s="26">
        <v>0</v>
      </c>
      <c r="P85" s="26">
        <v>0</v>
      </c>
      <c r="Q85" s="26">
        <v>0</v>
      </c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22">
        <v>0</v>
      </c>
      <c r="AI85" s="49"/>
      <c r="AJ85" s="26">
        <v>0</v>
      </c>
      <c r="AK85" s="26">
        <v>0</v>
      </c>
      <c r="AL85" s="26">
        <v>1</v>
      </c>
      <c r="AM85" s="26">
        <v>0</v>
      </c>
      <c r="AN85" s="26">
        <v>0</v>
      </c>
      <c r="AO85" s="26">
        <v>0</v>
      </c>
      <c r="AP85" s="49" t="s">
        <v>52</v>
      </c>
      <c r="AQ85" s="49" t="s">
        <v>52</v>
      </c>
      <c r="AR85" s="49" t="s">
        <v>52</v>
      </c>
      <c r="AS85" s="49"/>
      <c r="AT85" s="49" t="s">
        <v>25</v>
      </c>
      <c r="AU85" s="49" t="s">
        <v>62</v>
      </c>
      <c r="AV85" s="49">
        <v>220</v>
      </c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51">
        <v>1</v>
      </c>
      <c r="BO85" s="37">
        <v>76.599999999999994</v>
      </c>
      <c r="BP85" s="26">
        <v>80.5</v>
      </c>
      <c r="BQ85" s="26">
        <v>1015.9</v>
      </c>
      <c r="BR85" s="26">
        <v>1016.6</v>
      </c>
      <c r="BS85" s="26">
        <v>0</v>
      </c>
      <c r="BT85" s="26">
        <v>2</v>
      </c>
      <c r="BU85" s="26">
        <v>2.5</v>
      </c>
      <c r="BV85" s="26">
        <v>1</v>
      </c>
      <c r="BW85" s="26" t="s">
        <v>44</v>
      </c>
      <c r="BX85" s="26">
        <v>3</v>
      </c>
      <c r="BY85" s="49"/>
      <c r="BZ85" s="49"/>
      <c r="CA85" s="49"/>
      <c r="CB85" s="49"/>
      <c r="CC85" s="49"/>
      <c r="CE85" s="43">
        <f t="shared" si="6"/>
        <v>0</v>
      </c>
      <c r="CF85" s="43">
        <f t="shared" si="7"/>
        <v>0</v>
      </c>
      <c r="CG85" s="43">
        <f t="shared" si="8"/>
        <v>0</v>
      </c>
      <c r="CH85" s="43">
        <f t="shared" si="9"/>
        <v>0</v>
      </c>
    </row>
    <row r="86" spans="1:86" x14ac:dyDescent="0.25">
      <c r="A86" s="47">
        <v>42139</v>
      </c>
      <c r="B86" s="48" t="str">
        <f t="shared" si="11"/>
        <v>15135</v>
      </c>
      <c r="C86" s="49" t="s">
        <v>47</v>
      </c>
      <c r="D86" s="49" t="s">
        <v>23</v>
      </c>
      <c r="E86" s="26">
        <v>12</v>
      </c>
      <c r="F86" s="26">
        <v>3</v>
      </c>
      <c r="G86" s="26" t="s">
        <v>75</v>
      </c>
      <c r="H86" s="26">
        <f t="shared" si="12"/>
        <v>131</v>
      </c>
      <c r="I86" s="37">
        <v>731</v>
      </c>
      <c r="J86" s="21" t="s">
        <v>44</v>
      </c>
      <c r="K86" s="49"/>
      <c r="L86" s="26">
        <v>0</v>
      </c>
      <c r="M86" s="26">
        <v>0</v>
      </c>
      <c r="N86" s="26">
        <v>0</v>
      </c>
      <c r="O86" s="26">
        <v>0</v>
      </c>
      <c r="P86" s="26">
        <v>0</v>
      </c>
      <c r="Q86" s="26">
        <v>0</v>
      </c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22">
        <v>0</v>
      </c>
      <c r="AI86" s="49"/>
      <c r="AJ86" s="26">
        <v>0</v>
      </c>
      <c r="AK86" s="26">
        <v>0</v>
      </c>
      <c r="AL86" s="26">
        <v>0</v>
      </c>
      <c r="AM86" s="26">
        <v>0</v>
      </c>
      <c r="AN86" s="26">
        <v>0</v>
      </c>
      <c r="AO86" s="26">
        <v>0</v>
      </c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51"/>
      <c r="BO86" s="37">
        <v>76.599999999999994</v>
      </c>
      <c r="BP86" s="26">
        <v>80.5</v>
      </c>
      <c r="BQ86" s="26">
        <v>1015.9</v>
      </c>
      <c r="BR86" s="26">
        <v>1016.6</v>
      </c>
      <c r="BS86" s="26">
        <v>0</v>
      </c>
      <c r="BT86" s="26">
        <v>3</v>
      </c>
      <c r="BU86" s="26">
        <v>9.3000000000000007</v>
      </c>
      <c r="BV86" s="26">
        <v>1</v>
      </c>
      <c r="BW86" s="26" t="s">
        <v>44</v>
      </c>
      <c r="BX86" s="26">
        <v>3</v>
      </c>
      <c r="BY86" s="49"/>
      <c r="BZ86" s="49"/>
      <c r="CA86" s="49"/>
      <c r="CB86" s="49"/>
      <c r="CC86" s="49"/>
      <c r="CE86" s="43">
        <f t="shared" si="6"/>
        <v>0</v>
      </c>
      <c r="CF86" s="43">
        <f t="shared" si="7"/>
        <v>0</v>
      </c>
      <c r="CG86" s="43">
        <f t="shared" si="8"/>
        <v>0</v>
      </c>
      <c r="CH86" s="43">
        <f t="shared" si="9"/>
        <v>0</v>
      </c>
    </row>
    <row r="87" spans="1:86" x14ac:dyDescent="0.25">
      <c r="A87" s="47">
        <v>42139</v>
      </c>
      <c r="B87" s="48" t="str">
        <f t="shared" si="11"/>
        <v>15135</v>
      </c>
      <c r="C87" s="49" t="s">
        <v>47</v>
      </c>
      <c r="D87" s="49" t="s">
        <v>23</v>
      </c>
      <c r="E87" s="26">
        <v>12</v>
      </c>
      <c r="F87" s="26">
        <v>4</v>
      </c>
      <c r="G87" s="26" t="s">
        <v>75</v>
      </c>
      <c r="H87" s="26">
        <f t="shared" si="12"/>
        <v>118</v>
      </c>
      <c r="I87" s="37">
        <v>718</v>
      </c>
      <c r="J87" s="21" t="s">
        <v>44</v>
      </c>
      <c r="K87" s="49"/>
      <c r="L87" s="26">
        <v>0</v>
      </c>
      <c r="M87" s="26">
        <v>0</v>
      </c>
      <c r="N87" s="26">
        <v>0</v>
      </c>
      <c r="O87" s="26">
        <v>0</v>
      </c>
      <c r="P87" s="26">
        <v>0</v>
      </c>
      <c r="Q87" s="26">
        <v>0</v>
      </c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22">
        <v>0</v>
      </c>
      <c r="AI87" s="49"/>
      <c r="AJ87" s="26">
        <v>0</v>
      </c>
      <c r="AK87" s="26">
        <v>0</v>
      </c>
      <c r="AL87" s="26">
        <v>0</v>
      </c>
      <c r="AM87" s="26">
        <v>0</v>
      </c>
      <c r="AN87" s="26">
        <v>0</v>
      </c>
      <c r="AO87" s="26">
        <v>0</v>
      </c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51"/>
      <c r="BO87" s="37">
        <v>76.599999999999994</v>
      </c>
      <c r="BP87" s="26">
        <v>80.5</v>
      </c>
      <c r="BQ87" s="26">
        <v>1015.9</v>
      </c>
      <c r="BR87" s="26">
        <v>1016.6</v>
      </c>
      <c r="BS87" s="26">
        <v>0</v>
      </c>
      <c r="BT87" s="26">
        <v>2</v>
      </c>
      <c r="BU87" s="26">
        <v>10.7</v>
      </c>
      <c r="BV87" s="26">
        <v>2</v>
      </c>
      <c r="BW87" s="26" t="s">
        <v>44</v>
      </c>
      <c r="BX87" s="26">
        <v>3</v>
      </c>
      <c r="BY87" s="49"/>
      <c r="BZ87" s="49"/>
      <c r="CA87" s="49"/>
      <c r="CB87" s="49"/>
      <c r="CC87" s="49"/>
      <c r="CE87" s="43">
        <f t="shared" si="6"/>
        <v>0</v>
      </c>
      <c r="CF87" s="43">
        <f t="shared" si="7"/>
        <v>0</v>
      </c>
      <c r="CG87" s="43">
        <f t="shared" si="8"/>
        <v>0</v>
      </c>
      <c r="CH87" s="43">
        <f t="shared" si="9"/>
        <v>0</v>
      </c>
    </row>
    <row r="88" spans="1:86" x14ac:dyDescent="0.25">
      <c r="A88" s="47">
        <v>42139</v>
      </c>
      <c r="B88" s="48" t="str">
        <f t="shared" si="11"/>
        <v>15135</v>
      </c>
      <c r="C88" s="49" t="s">
        <v>47</v>
      </c>
      <c r="D88" s="49" t="s">
        <v>23</v>
      </c>
      <c r="E88" s="26">
        <v>12</v>
      </c>
      <c r="F88" s="26">
        <v>5</v>
      </c>
      <c r="G88" s="26" t="s">
        <v>75</v>
      </c>
      <c r="H88" s="26">
        <f t="shared" si="12"/>
        <v>103</v>
      </c>
      <c r="I88" s="37">
        <v>703</v>
      </c>
      <c r="J88" s="21" t="s">
        <v>44</v>
      </c>
      <c r="K88" s="49"/>
      <c r="L88" s="26">
        <v>0</v>
      </c>
      <c r="M88" s="26">
        <v>0</v>
      </c>
      <c r="N88" s="26">
        <v>0</v>
      </c>
      <c r="O88" s="26">
        <v>0</v>
      </c>
      <c r="P88" s="26">
        <v>0</v>
      </c>
      <c r="Q88" s="26">
        <v>0</v>
      </c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22">
        <v>0</v>
      </c>
      <c r="AI88" s="49"/>
      <c r="AJ88" s="26">
        <v>0</v>
      </c>
      <c r="AK88" s="26">
        <v>0</v>
      </c>
      <c r="AL88" s="26">
        <v>0</v>
      </c>
      <c r="AM88" s="26">
        <v>0</v>
      </c>
      <c r="AN88" s="26">
        <v>0</v>
      </c>
      <c r="AO88" s="26">
        <v>0</v>
      </c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51"/>
      <c r="BO88" s="37">
        <v>76.599999999999994</v>
      </c>
      <c r="BP88" s="26">
        <v>80.5</v>
      </c>
      <c r="BQ88" s="26">
        <v>1015.9</v>
      </c>
      <c r="BR88" s="26">
        <v>1016.6</v>
      </c>
      <c r="BS88" s="26">
        <v>0</v>
      </c>
      <c r="BT88" s="26">
        <v>2</v>
      </c>
      <c r="BU88" s="26">
        <v>4.5</v>
      </c>
      <c r="BV88" s="26">
        <v>1</v>
      </c>
      <c r="BW88" s="26" t="s">
        <v>44</v>
      </c>
      <c r="BX88" s="26">
        <v>3</v>
      </c>
      <c r="BY88" s="49"/>
      <c r="BZ88" s="49"/>
      <c r="CA88" s="49"/>
      <c r="CB88" s="49"/>
      <c r="CC88" s="49"/>
      <c r="CE88" s="43">
        <f t="shared" si="6"/>
        <v>0</v>
      </c>
      <c r="CF88" s="43">
        <f t="shared" si="7"/>
        <v>0</v>
      </c>
      <c r="CG88" s="43">
        <f t="shared" si="8"/>
        <v>0</v>
      </c>
      <c r="CH88" s="43">
        <f t="shared" si="9"/>
        <v>0</v>
      </c>
    </row>
    <row r="89" spans="1:86" x14ac:dyDescent="0.25">
      <c r="A89" s="47">
        <v>42139</v>
      </c>
      <c r="B89" s="48" t="str">
        <f t="shared" si="11"/>
        <v>15135</v>
      </c>
      <c r="C89" s="49" t="s">
        <v>47</v>
      </c>
      <c r="D89" s="49" t="s">
        <v>23</v>
      </c>
      <c r="E89" s="26">
        <v>12</v>
      </c>
      <c r="F89" s="26">
        <v>6</v>
      </c>
      <c r="G89" s="26" t="s">
        <v>75</v>
      </c>
      <c r="H89" s="26">
        <f t="shared" si="12"/>
        <v>50</v>
      </c>
      <c r="I89" s="37">
        <v>650</v>
      </c>
      <c r="J89" s="21" t="s">
        <v>44</v>
      </c>
      <c r="K89" s="49"/>
      <c r="L89" s="26">
        <v>0</v>
      </c>
      <c r="M89" s="26">
        <v>0</v>
      </c>
      <c r="N89" s="26">
        <v>0</v>
      </c>
      <c r="O89" s="26">
        <v>0</v>
      </c>
      <c r="P89" s="26">
        <v>0</v>
      </c>
      <c r="Q89" s="26">
        <v>0</v>
      </c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22">
        <v>0</v>
      </c>
      <c r="AI89" s="49"/>
      <c r="AJ89" s="26">
        <v>0</v>
      </c>
      <c r="AK89" s="26">
        <v>0</v>
      </c>
      <c r="AL89" s="26">
        <v>0</v>
      </c>
      <c r="AM89" s="26">
        <v>0</v>
      </c>
      <c r="AN89" s="26">
        <v>0</v>
      </c>
      <c r="AO89" s="26">
        <v>1</v>
      </c>
      <c r="AP89" s="49" t="s">
        <v>52</v>
      </c>
      <c r="AQ89" s="49" t="s">
        <v>52</v>
      </c>
      <c r="AR89" s="49" t="s">
        <v>52</v>
      </c>
      <c r="AS89" s="49"/>
      <c r="AT89" s="49" t="s">
        <v>25</v>
      </c>
      <c r="AU89" s="49" t="s">
        <v>47</v>
      </c>
      <c r="AV89" s="49">
        <v>325</v>
      </c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51">
        <v>1</v>
      </c>
      <c r="BO89" s="37">
        <v>76.599999999999994</v>
      </c>
      <c r="BP89" s="26">
        <v>80.5</v>
      </c>
      <c r="BQ89" s="26">
        <v>1015.9</v>
      </c>
      <c r="BR89" s="26">
        <v>1016.6</v>
      </c>
      <c r="BS89" s="26">
        <v>0</v>
      </c>
      <c r="BT89" s="26">
        <v>2</v>
      </c>
      <c r="BU89" s="26">
        <v>7</v>
      </c>
      <c r="BV89" s="26">
        <v>1</v>
      </c>
      <c r="BW89" s="26" t="s">
        <v>44</v>
      </c>
      <c r="BX89" s="26">
        <v>3</v>
      </c>
      <c r="BY89" s="49"/>
      <c r="BZ89" s="49"/>
      <c r="CA89" s="49"/>
      <c r="CB89" s="49"/>
      <c r="CC89" s="49"/>
      <c r="CE89" s="43">
        <f t="shared" si="6"/>
        <v>0</v>
      </c>
      <c r="CF89" s="43">
        <f t="shared" si="7"/>
        <v>0</v>
      </c>
      <c r="CG89" s="43">
        <f t="shared" si="8"/>
        <v>0</v>
      </c>
      <c r="CH89" s="43">
        <f t="shared" si="9"/>
        <v>0</v>
      </c>
    </row>
    <row r="90" spans="1:86" x14ac:dyDescent="0.25">
      <c r="A90" s="47">
        <v>42139</v>
      </c>
      <c r="B90" s="48" t="str">
        <f t="shared" si="11"/>
        <v>15135</v>
      </c>
      <c r="C90" s="49" t="s">
        <v>47</v>
      </c>
      <c r="D90" s="49" t="s">
        <v>23</v>
      </c>
      <c r="E90" s="26">
        <v>12</v>
      </c>
      <c r="F90" s="26">
        <v>7</v>
      </c>
      <c r="G90" s="26" t="s">
        <v>75</v>
      </c>
      <c r="H90" s="26">
        <f t="shared" si="12"/>
        <v>37</v>
      </c>
      <c r="I90" s="37">
        <v>637</v>
      </c>
      <c r="J90" s="21" t="s">
        <v>44</v>
      </c>
      <c r="K90" s="49"/>
      <c r="L90" s="26">
        <v>0</v>
      </c>
      <c r="M90" s="26">
        <v>0</v>
      </c>
      <c r="N90" s="26">
        <v>0</v>
      </c>
      <c r="O90" s="26">
        <v>0</v>
      </c>
      <c r="P90" s="26">
        <v>0</v>
      </c>
      <c r="Q90" s="26">
        <v>0</v>
      </c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22">
        <v>0</v>
      </c>
      <c r="AI90" s="49"/>
      <c r="AJ90" s="26">
        <v>0</v>
      </c>
      <c r="AK90" s="26">
        <v>0</v>
      </c>
      <c r="AL90" s="26">
        <v>1</v>
      </c>
      <c r="AM90" s="26">
        <v>0</v>
      </c>
      <c r="AN90" s="26">
        <v>0</v>
      </c>
      <c r="AO90" s="26">
        <v>0</v>
      </c>
      <c r="AP90" s="49" t="s">
        <v>52</v>
      </c>
      <c r="AQ90" s="49" t="s">
        <v>52</v>
      </c>
      <c r="AR90" s="49" t="s">
        <v>52</v>
      </c>
      <c r="AS90" s="49"/>
      <c r="AT90" s="49" t="s">
        <v>25</v>
      </c>
      <c r="AU90" s="49" t="s">
        <v>47</v>
      </c>
      <c r="AV90" s="49">
        <v>265</v>
      </c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51">
        <v>1</v>
      </c>
      <c r="BO90" s="37">
        <v>76.599999999999994</v>
      </c>
      <c r="BP90" s="26">
        <v>80.5</v>
      </c>
      <c r="BQ90" s="26">
        <v>1015.9</v>
      </c>
      <c r="BR90" s="26">
        <v>1016.6</v>
      </c>
      <c r="BS90" s="26">
        <v>0</v>
      </c>
      <c r="BT90" s="26">
        <v>2</v>
      </c>
      <c r="BU90" s="26">
        <v>4.8</v>
      </c>
      <c r="BV90" s="26">
        <v>1</v>
      </c>
      <c r="BW90" s="26" t="s">
        <v>44</v>
      </c>
      <c r="BX90" s="26">
        <v>3</v>
      </c>
      <c r="BY90" s="49"/>
      <c r="BZ90" s="49"/>
      <c r="CA90" s="49"/>
      <c r="CB90" s="49"/>
      <c r="CC90" s="49"/>
      <c r="CE90" s="43">
        <f t="shared" si="6"/>
        <v>0</v>
      </c>
      <c r="CF90" s="43">
        <f t="shared" si="7"/>
        <v>0</v>
      </c>
      <c r="CG90" s="43">
        <f t="shared" si="8"/>
        <v>0</v>
      </c>
      <c r="CH90" s="43">
        <f t="shared" si="9"/>
        <v>0</v>
      </c>
    </row>
    <row r="91" spans="1:86" x14ac:dyDescent="0.25">
      <c r="A91" s="47">
        <v>42139</v>
      </c>
      <c r="B91" s="48" t="str">
        <f t="shared" si="11"/>
        <v>15135</v>
      </c>
      <c r="C91" s="49" t="s">
        <v>47</v>
      </c>
      <c r="D91" s="49" t="s">
        <v>23</v>
      </c>
      <c r="E91" s="26">
        <v>12</v>
      </c>
      <c r="F91" s="26">
        <v>8</v>
      </c>
      <c r="G91" s="26" t="s">
        <v>75</v>
      </c>
      <c r="H91" s="26">
        <f t="shared" si="12"/>
        <v>21</v>
      </c>
      <c r="I91" s="37">
        <v>621</v>
      </c>
      <c r="J91" s="21" t="s">
        <v>44</v>
      </c>
      <c r="K91" s="19"/>
      <c r="L91" s="26">
        <v>0</v>
      </c>
      <c r="M91" s="26">
        <v>0</v>
      </c>
      <c r="N91" s="26">
        <v>0</v>
      </c>
      <c r="O91" s="26">
        <v>0</v>
      </c>
      <c r="P91" s="26">
        <v>0</v>
      </c>
      <c r="Q91" s="26">
        <v>0</v>
      </c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49"/>
      <c r="AD91" s="49"/>
      <c r="AE91" s="49"/>
      <c r="AF91" s="49"/>
      <c r="AG91" s="49"/>
      <c r="AH91" s="22">
        <v>0</v>
      </c>
      <c r="AI91" s="37"/>
      <c r="AJ91" s="26">
        <v>0</v>
      </c>
      <c r="AK91" s="26">
        <v>0</v>
      </c>
      <c r="AL91" s="26">
        <v>0</v>
      </c>
      <c r="AM91" s="26">
        <v>0</v>
      </c>
      <c r="AN91" s="26">
        <v>0</v>
      </c>
      <c r="AO91" s="26">
        <v>0</v>
      </c>
      <c r="AP91" s="26"/>
      <c r="AQ91" s="38"/>
      <c r="AR91" s="38"/>
      <c r="AS91" s="38"/>
      <c r="AT91" s="49"/>
      <c r="AU91" s="37"/>
      <c r="AV91" s="49"/>
      <c r="AW91" s="49"/>
      <c r="AX91" s="50"/>
      <c r="AY91" s="26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1"/>
      <c r="BO91" s="37">
        <v>76.599999999999994</v>
      </c>
      <c r="BP91" s="26">
        <v>80.5</v>
      </c>
      <c r="BQ91" s="26">
        <v>1015.9</v>
      </c>
      <c r="BR91" s="26">
        <v>1016.6</v>
      </c>
      <c r="BS91" s="26">
        <v>0</v>
      </c>
      <c r="BT91" s="26">
        <v>2</v>
      </c>
      <c r="BU91" s="26">
        <v>7.5</v>
      </c>
      <c r="BV91" s="26">
        <v>1</v>
      </c>
      <c r="BW91" s="26" t="s">
        <v>44</v>
      </c>
      <c r="BX91" s="26">
        <v>3</v>
      </c>
      <c r="BY91" s="26"/>
      <c r="BZ91" s="32"/>
      <c r="CA91" s="27"/>
      <c r="CB91" s="49"/>
      <c r="CC91" s="49"/>
      <c r="CE91" s="43">
        <f t="shared" si="6"/>
        <v>0</v>
      </c>
      <c r="CF91" s="43">
        <f t="shared" si="7"/>
        <v>0</v>
      </c>
      <c r="CG91" s="43">
        <f t="shared" si="8"/>
        <v>0</v>
      </c>
      <c r="CH91" s="43">
        <f t="shared" si="9"/>
        <v>0</v>
      </c>
    </row>
    <row r="92" spans="1:86" s="71" customFormat="1" x14ac:dyDescent="0.25">
      <c r="A92" s="55">
        <v>42139</v>
      </c>
      <c r="B92" s="56" t="str">
        <f t="shared" si="11"/>
        <v>15135</v>
      </c>
      <c r="C92" s="57" t="s">
        <v>47</v>
      </c>
      <c r="D92" s="57" t="s">
        <v>40</v>
      </c>
      <c r="E92" s="58">
        <v>13</v>
      </c>
      <c r="F92" s="58">
        <v>1</v>
      </c>
      <c r="G92" s="58" t="s">
        <v>75</v>
      </c>
      <c r="H92" s="58">
        <f t="shared" si="12"/>
        <v>128</v>
      </c>
      <c r="I92" s="74">
        <v>728</v>
      </c>
      <c r="J92" s="61" t="s">
        <v>44</v>
      </c>
      <c r="K92" s="59"/>
      <c r="L92" s="58">
        <v>0</v>
      </c>
      <c r="M92" s="58">
        <v>0</v>
      </c>
      <c r="N92" s="58">
        <v>0</v>
      </c>
      <c r="O92" s="58">
        <v>0</v>
      </c>
      <c r="P92" s="58">
        <v>0</v>
      </c>
      <c r="Q92" s="58">
        <v>0</v>
      </c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7"/>
      <c r="AD92" s="57"/>
      <c r="AE92" s="57"/>
      <c r="AF92" s="57"/>
      <c r="AG92" s="57"/>
      <c r="AH92" s="61">
        <v>0</v>
      </c>
      <c r="AI92" s="59"/>
      <c r="AJ92" s="68">
        <v>0</v>
      </c>
      <c r="AK92" s="68">
        <v>0</v>
      </c>
      <c r="AL92" s="68">
        <v>0</v>
      </c>
      <c r="AM92" s="68">
        <v>0</v>
      </c>
      <c r="AN92" s="68">
        <v>0</v>
      </c>
      <c r="AO92" s="68">
        <v>0</v>
      </c>
      <c r="AP92" s="58"/>
      <c r="AQ92" s="58"/>
      <c r="AR92" s="58"/>
      <c r="AS92" s="57"/>
      <c r="AT92" s="58"/>
      <c r="AU92" s="59"/>
      <c r="AV92" s="57"/>
      <c r="AW92" s="57"/>
      <c r="AX92" s="62"/>
      <c r="AY92" s="68"/>
      <c r="AZ92" s="88"/>
      <c r="BA92" s="62"/>
      <c r="BB92" s="62"/>
      <c r="BC92" s="62"/>
      <c r="BD92" s="62"/>
      <c r="BE92" s="62"/>
      <c r="BF92" s="62"/>
      <c r="BG92" s="62"/>
      <c r="BH92" s="62"/>
      <c r="BI92" s="62"/>
      <c r="BJ92" s="62"/>
      <c r="BK92" s="62"/>
      <c r="BL92" s="62"/>
      <c r="BM92" s="62"/>
      <c r="BN92" s="63"/>
      <c r="BO92" s="59">
        <v>77.2</v>
      </c>
      <c r="BP92" s="58">
        <v>79.5</v>
      </c>
      <c r="BQ92" s="58">
        <v>1016.3</v>
      </c>
      <c r="BR92" s="58">
        <v>1017.1</v>
      </c>
      <c r="BS92" s="58">
        <v>0</v>
      </c>
      <c r="BT92" s="58">
        <v>1</v>
      </c>
      <c r="BU92" s="58">
        <v>9.4</v>
      </c>
      <c r="BV92" s="58">
        <v>1</v>
      </c>
      <c r="BW92" s="58" t="s">
        <v>44</v>
      </c>
      <c r="BX92" s="58">
        <v>3</v>
      </c>
      <c r="BY92" s="58"/>
      <c r="BZ92" s="70"/>
      <c r="CA92" s="69"/>
      <c r="CB92" s="57"/>
      <c r="CC92" s="57"/>
      <c r="CE92" s="67">
        <f t="shared" si="6"/>
        <v>0</v>
      </c>
      <c r="CF92" s="67">
        <f t="shared" si="7"/>
        <v>0</v>
      </c>
      <c r="CG92" s="67">
        <f t="shared" si="8"/>
        <v>0</v>
      </c>
      <c r="CH92" s="67">
        <f t="shared" si="9"/>
        <v>0</v>
      </c>
    </row>
    <row r="93" spans="1:86" x14ac:dyDescent="0.25">
      <c r="A93" s="47">
        <v>42139</v>
      </c>
      <c r="B93" s="48" t="str">
        <f t="shared" si="11"/>
        <v>15135</v>
      </c>
      <c r="C93" s="49" t="s">
        <v>47</v>
      </c>
      <c r="D93" s="49" t="s">
        <v>40</v>
      </c>
      <c r="E93" s="26">
        <v>13</v>
      </c>
      <c r="F93" s="26">
        <v>2</v>
      </c>
      <c r="G93" s="26" t="s">
        <v>75</v>
      </c>
      <c r="H93" s="26">
        <f t="shared" si="12"/>
        <v>121</v>
      </c>
      <c r="I93" s="54">
        <v>721</v>
      </c>
      <c r="J93" s="21" t="s">
        <v>44</v>
      </c>
      <c r="K93" s="19"/>
      <c r="L93" s="26">
        <v>0</v>
      </c>
      <c r="M93" s="26">
        <v>0</v>
      </c>
      <c r="N93" s="26">
        <v>0</v>
      </c>
      <c r="O93" s="26">
        <v>0</v>
      </c>
      <c r="P93" s="26">
        <v>0</v>
      </c>
      <c r="Q93" s="26">
        <v>0</v>
      </c>
      <c r="R93" s="2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9"/>
      <c r="AD93" s="49"/>
      <c r="AE93" s="49"/>
      <c r="AF93" s="49"/>
      <c r="AG93" s="49"/>
      <c r="AH93" s="22">
        <v>0</v>
      </c>
      <c r="AI93" s="37"/>
      <c r="AJ93" s="26">
        <v>0</v>
      </c>
      <c r="AK93" s="26">
        <v>0</v>
      </c>
      <c r="AL93" s="26">
        <v>0</v>
      </c>
      <c r="AM93" s="26">
        <v>0</v>
      </c>
      <c r="AN93" s="26">
        <v>0</v>
      </c>
      <c r="AO93" s="26">
        <v>0</v>
      </c>
      <c r="AP93" s="40"/>
      <c r="AQ93" s="38"/>
      <c r="AR93" s="38"/>
      <c r="AS93" s="38"/>
      <c r="AT93" s="49"/>
      <c r="AU93" s="37"/>
      <c r="AV93" s="49"/>
      <c r="AW93" s="49"/>
      <c r="AX93" s="50"/>
      <c r="AY93" s="26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1"/>
      <c r="BO93" s="37">
        <v>77.2</v>
      </c>
      <c r="BP93" s="26">
        <v>79.5</v>
      </c>
      <c r="BQ93" s="26">
        <v>1016.3</v>
      </c>
      <c r="BR93" s="26">
        <v>1017.1</v>
      </c>
      <c r="BS93" s="26">
        <v>0</v>
      </c>
      <c r="BT93" s="26">
        <v>1</v>
      </c>
      <c r="BU93" s="26">
        <v>7.1</v>
      </c>
      <c r="BV93" s="26">
        <v>1</v>
      </c>
      <c r="BW93" s="26" t="s">
        <v>44</v>
      </c>
      <c r="BX93" s="26">
        <v>3</v>
      </c>
      <c r="BY93" s="26"/>
      <c r="BZ93" s="32"/>
      <c r="CA93" s="27"/>
      <c r="CB93" s="49"/>
      <c r="CC93" s="49"/>
      <c r="CE93" s="43">
        <f t="shared" si="6"/>
        <v>0</v>
      </c>
      <c r="CF93" s="43">
        <f t="shared" si="7"/>
        <v>0</v>
      </c>
      <c r="CG93" s="43">
        <f t="shared" si="8"/>
        <v>0</v>
      </c>
      <c r="CH93" s="43">
        <f t="shared" si="9"/>
        <v>0</v>
      </c>
    </row>
    <row r="94" spans="1:86" x14ac:dyDescent="0.25">
      <c r="A94" s="47">
        <v>42139</v>
      </c>
      <c r="B94" s="48" t="str">
        <f t="shared" si="11"/>
        <v>15135</v>
      </c>
      <c r="C94" s="49" t="s">
        <v>47</v>
      </c>
      <c r="D94" s="49" t="s">
        <v>40</v>
      </c>
      <c r="E94" s="26">
        <v>13</v>
      </c>
      <c r="F94" s="26">
        <v>3</v>
      </c>
      <c r="G94" s="26" t="s">
        <v>75</v>
      </c>
      <c r="H94" s="26">
        <f t="shared" si="12"/>
        <v>112</v>
      </c>
      <c r="I94" s="54">
        <v>712</v>
      </c>
      <c r="J94" s="21" t="s">
        <v>44</v>
      </c>
      <c r="K94" s="19"/>
      <c r="L94" s="26">
        <v>0</v>
      </c>
      <c r="M94" s="26">
        <v>0</v>
      </c>
      <c r="N94" s="26">
        <v>0</v>
      </c>
      <c r="O94" s="26">
        <v>0</v>
      </c>
      <c r="P94" s="26">
        <v>0</v>
      </c>
      <c r="Q94" s="26">
        <v>0</v>
      </c>
      <c r="R94" s="2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9"/>
      <c r="AD94" s="49"/>
      <c r="AE94" s="49"/>
      <c r="AF94" s="49"/>
      <c r="AG94" s="49"/>
      <c r="AH94" s="22">
        <v>0</v>
      </c>
      <c r="AI94" s="37"/>
      <c r="AJ94" s="26">
        <v>1</v>
      </c>
      <c r="AK94" s="26">
        <v>1</v>
      </c>
      <c r="AL94" s="26">
        <v>1</v>
      </c>
      <c r="AM94" s="26">
        <v>1</v>
      </c>
      <c r="AN94" s="26">
        <v>1</v>
      </c>
      <c r="AO94" s="26">
        <v>1</v>
      </c>
      <c r="AP94" s="40" t="s">
        <v>52</v>
      </c>
      <c r="AQ94" s="38" t="s">
        <v>52</v>
      </c>
      <c r="AR94" s="38" t="s">
        <v>52</v>
      </c>
      <c r="AS94" s="38"/>
      <c r="AT94" s="49" t="s">
        <v>24</v>
      </c>
      <c r="AU94" s="37" t="s">
        <v>47</v>
      </c>
      <c r="AV94" s="49">
        <v>140</v>
      </c>
      <c r="AW94" s="49"/>
      <c r="AX94" s="50"/>
      <c r="AY94" s="26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1">
        <v>1</v>
      </c>
      <c r="BO94" s="37">
        <v>77.2</v>
      </c>
      <c r="BP94" s="26">
        <v>79.5</v>
      </c>
      <c r="BQ94" s="26">
        <v>1016.3</v>
      </c>
      <c r="BR94" s="26">
        <v>1017.1</v>
      </c>
      <c r="BS94" s="26">
        <v>0</v>
      </c>
      <c r="BT94" s="26">
        <v>1</v>
      </c>
      <c r="BU94" s="26">
        <v>5.9</v>
      </c>
      <c r="BV94" s="26">
        <v>1</v>
      </c>
      <c r="BW94" s="26" t="s">
        <v>44</v>
      </c>
      <c r="BX94" s="26">
        <v>3</v>
      </c>
      <c r="BY94" s="26"/>
      <c r="BZ94" s="32"/>
      <c r="CA94" s="27"/>
      <c r="CB94" s="49"/>
      <c r="CC94" s="49"/>
      <c r="CE94" s="43">
        <f t="shared" si="6"/>
        <v>0</v>
      </c>
      <c r="CF94" s="43">
        <f t="shared" si="7"/>
        <v>0</v>
      </c>
      <c r="CG94" s="43">
        <f t="shared" si="8"/>
        <v>0</v>
      </c>
      <c r="CH94" s="43">
        <f t="shared" si="9"/>
        <v>0</v>
      </c>
    </row>
    <row r="95" spans="1:86" x14ac:dyDescent="0.25">
      <c r="A95" s="47">
        <v>42139</v>
      </c>
      <c r="B95" s="48" t="str">
        <f t="shared" si="11"/>
        <v>15135</v>
      </c>
      <c r="C95" s="49" t="s">
        <v>47</v>
      </c>
      <c r="D95" s="49" t="s">
        <v>40</v>
      </c>
      <c r="E95" s="26">
        <v>13</v>
      </c>
      <c r="F95" s="26">
        <v>4</v>
      </c>
      <c r="G95" s="26" t="s">
        <v>75</v>
      </c>
      <c r="H95" s="26">
        <f t="shared" si="12"/>
        <v>105</v>
      </c>
      <c r="I95" s="54">
        <v>705</v>
      </c>
      <c r="J95" s="21" t="s">
        <v>44</v>
      </c>
      <c r="K95" s="19"/>
      <c r="L95" s="26">
        <v>0</v>
      </c>
      <c r="M95" s="26">
        <v>0</v>
      </c>
      <c r="N95" s="26">
        <v>0</v>
      </c>
      <c r="O95" s="26">
        <v>0</v>
      </c>
      <c r="P95" s="26">
        <v>0</v>
      </c>
      <c r="Q95" s="26">
        <v>0</v>
      </c>
      <c r="R95" s="2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9"/>
      <c r="AD95" s="49"/>
      <c r="AE95" s="49"/>
      <c r="AF95" s="49"/>
      <c r="AG95" s="49"/>
      <c r="AH95" s="22">
        <v>0</v>
      </c>
      <c r="AI95" s="37"/>
      <c r="AJ95" s="26">
        <v>0</v>
      </c>
      <c r="AK95" s="26">
        <v>0</v>
      </c>
      <c r="AL95" s="26">
        <v>0</v>
      </c>
      <c r="AM95" s="26">
        <v>0</v>
      </c>
      <c r="AN95" s="26">
        <v>0</v>
      </c>
      <c r="AO95" s="26">
        <v>0</v>
      </c>
      <c r="AP95" s="40"/>
      <c r="AQ95" s="38"/>
      <c r="AR95" s="38"/>
      <c r="AS95" s="38"/>
      <c r="AT95" s="49"/>
      <c r="AU95" s="37"/>
      <c r="AV95" s="49"/>
      <c r="AW95" s="49"/>
      <c r="AX95" s="50"/>
      <c r="AY95" s="26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1"/>
      <c r="BO95" s="37">
        <v>77.2</v>
      </c>
      <c r="BP95" s="26">
        <v>79.5</v>
      </c>
      <c r="BQ95" s="26">
        <v>1016.3</v>
      </c>
      <c r="BR95" s="26">
        <v>1017.1</v>
      </c>
      <c r="BS95" s="26">
        <v>0</v>
      </c>
      <c r="BT95" s="26">
        <v>1</v>
      </c>
      <c r="BU95" s="26">
        <v>6.3</v>
      </c>
      <c r="BV95" s="26">
        <v>1</v>
      </c>
      <c r="BW95" s="26" t="s">
        <v>44</v>
      </c>
      <c r="BX95" s="26">
        <v>3</v>
      </c>
      <c r="BY95" s="26"/>
      <c r="BZ95" s="32"/>
      <c r="CA95" s="27"/>
      <c r="CB95" s="49"/>
      <c r="CC95" s="49"/>
      <c r="CE95" s="43">
        <f t="shared" si="6"/>
        <v>0</v>
      </c>
      <c r="CF95" s="43">
        <f t="shared" si="7"/>
        <v>0</v>
      </c>
      <c r="CG95" s="43">
        <f t="shared" si="8"/>
        <v>0</v>
      </c>
      <c r="CH95" s="43">
        <f t="shared" si="9"/>
        <v>0</v>
      </c>
    </row>
    <row r="96" spans="1:86" x14ac:dyDescent="0.25">
      <c r="A96" s="47">
        <v>42139</v>
      </c>
      <c r="B96" s="48" t="str">
        <f t="shared" si="11"/>
        <v>15135</v>
      </c>
      <c r="C96" s="49" t="s">
        <v>47</v>
      </c>
      <c r="D96" s="49" t="s">
        <v>40</v>
      </c>
      <c r="E96" s="26">
        <v>13</v>
      </c>
      <c r="F96" s="26">
        <v>5</v>
      </c>
      <c r="G96" s="26" t="s">
        <v>75</v>
      </c>
      <c r="H96" s="26">
        <f t="shared" si="12"/>
        <v>59</v>
      </c>
      <c r="I96" s="54">
        <v>659</v>
      </c>
      <c r="J96" s="21" t="s">
        <v>44</v>
      </c>
      <c r="K96" s="19"/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2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9"/>
      <c r="AD96" s="49"/>
      <c r="AE96" s="49"/>
      <c r="AF96" s="49"/>
      <c r="AG96" s="49"/>
      <c r="AH96" s="22">
        <v>0</v>
      </c>
      <c r="AI96" s="37"/>
      <c r="AJ96" s="26">
        <v>0</v>
      </c>
      <c r="AK96" s="26">
        <v>0</v>
      </c>
      <c r="AL96" s="26">
        <v>0</v>
      </c>
      <c r="AM96" s="26">
        <v>0</v>
      </c>
      <c r="AN96" s="26">
        <v>0</v>
      </c>
      <c r="AO96" s="26">
        <v>0</v>
      </c>
      <c r="AP96" s="40"/>
      <c r="AQ96" s="38"/>
      <c r="AR96" s="38"/>
      <c r="AS96" s="38"/>
      <c r="AT96" s="49"/>
      <c r="AU96" s="37"/>
      <c r="AV96" s="49"/>
      <c r="AW96" s="49"/>
      <c r="AX96" s="50"/>
      <c r="AY96" s="26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1"/>
      <c r="BO96" s="37">
        <v>77.2</v>
      </c>
      <c r="BP96" s="26">
        <v>79.5</v>
      </c>
      <c r="BQ96" s="26">
        <v>1016.3</v>
      </c>
      <c r="BR96" s="26">
        <v>1017.1</v>
      </c>
      <c r="BS96" s="26">
        <v>0</v>
      </c>
      <c r="BT96" s="26">
        <v>1</v>
      </c>
      <c r="BU96" s="26">
        <v>6.7</v>
      </c>
      <c r="BV96" s="26">
        <v>1</v>
      </c>
      <c r="BW96" s="26" t="s">
        <v>44</v>
      </c>
      <c r="BX96" s="26">
        <v>3</v>
      </c>
      <c r="BY96" s="26"/>
      <c r="BZ96" s="32"/>
      <c r="CA96" s="27"/>
      <c r="CB96" s="49"/>
      <c r="CC96" s="49"/>
      <c r="CE96" s="43">
        <f t="shared" si="6"/>
        <v>0</v>
      </c>
      <c r="CF96" s="43">
        <f t="shared" si="7"/>
        <v>0</v>
      </c>
      <c r="CG96" s="43">
        <f t="shared" si="8"/>
        <v>0</v>
      </c>
      <c r="CH96" s="43">
        <f t="shared" si="9"/>
        <v>0</v>
      </c>
    </row>
    <row r="97" spans="1:86" x14ac:dyDescent="0.25">
      <c r="A97" s="47">
        <v>42139</v>
      </c>
      <c r="B97" s="48" t="str">
        <f t="shared" si="11"/>
        <v>15135</v>
      </c>
      <c r="C97" s="49" t="s">
        <v>47</v>
      </c>
      <c r="D97" s="49" t="s">
        <v>40</v>
      </c>
      <c r="E97" s="26">
        <v>13</v>
      </c>
      <c r="F97" s="26">
        <v>6</v>
      </c>
      <c r="G97" s="26" t="s">
        <v>75</v>
      </c>
      <c r="H97" s="26">
        <f t="shared" si="12"/>
        <v>51</v>
      </c>
      <c r="I97" s="54">
        <v>651</v>
      </c>
      <c r="J97" s="21" t="s">
        <v>44</v>
      </c>
      <c r="K97" s="19"/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9"/>
      <c r="AD97" s="49"/>
      <c r="AE97" s="49"/>
      <c r="AF97" s="49"/>
      <c r="AG97" s="49"/>
      <c r="AH97" s="22">
        <v>0</v>
      </c>
      <c r="AI97" s="37"/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40"/>
      <c r="AQ97" s="38"/>
      <c r="AR97" s="38"/>
      <c r="AS97" s="38"/>
      <c r="AT97" s="49"/>
      <c r="AU97" s="37"/>
      <c r="AV97" s="49"/>
      <c r="AW97" s="49"/>
      <c r="AX97" s="50"/>
      <c r="AY97" s="26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1"/>
      <c r="BO97" s="37">
        <v>77.2</v>
      </c>
      <c r="BP97" s="26">
        <v>79.5</v>
      </c>
      <c r="BQ97" s="26">
        <v>1016.3</v>
      </c>
      <c r="BR97" s="26">
        <v>1017.1</v>
      </c>
      <c r="BS97" s="26">
        <v>0</v>
      </c>
      <c r="BT97" s="26">
        <v>1</v>
      </c>
      <c r="BU97" s="26">
        <v>8.1999999999999993</v>
      </c>
      <c r="BV97" s="26">
        <v>1</v>
      </c>
      <c r="BW97" s="26" t="s">
        <v>44</v>
      </c>
      <c r="BX97" s="26">
        <v>3</v>
      </c>
      <c r="BY97" s="26"/>
      <c r="BZ97" s="32"/>
      <c r="CA97" s="27"/>
      <c r="CB97" s="49" t="s">
        <v>86</v>
      </c>
      <c r="CC97" s="49"/>
      <c r="CE97" s="43">
        <f t="shared" si="6"/>
        <v>0</v>
      </c>
      <c r="CF97" s="43">
        <f t="shared" si="7"/>
        <v>0</v>
      </c>
      <c r="CG97" s="43">
        <f t="shared" si="8"/>
        <v>0</v>
      </c>
      <c r="CH97" s="43">
        <f t="shared" si="9"/>
        <v>0</v>
      </c>
    </row>
    <row r="98" spans="1:86" x14ac:dyDescent="0.25">
      <c r="A98" s="47">
        <v>42139</v>
      </c>
      <c r="B98" s="48" t="str">
        <f t="shared" si="11"/>
        <v>15135</v>
      </c>
      <c r="C98" s="49" t="s">
        <v>47</v>
      </c>
      <c r="D98" s="49" t="s">
        <v>40</v>
      </c>
      <c r="E98" s="26">
        <v>13</v>
      </c>
      <c r="F98" s="26">
        <v>7</v>
      </c>
      <c r="G98" s="26" t="s">
        <v>75</v>
      </c>
      <c r="H98" s="26">
        <f t="shared" si="12"/>
        <v>35</v>
      </c>
      <c r="I98" s="54">
        <v>635</v>
      </c>
      <c r="J98" s="21" t="s">
        <v>44</v>
      </c>
      <c r="K98" s="19"/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9"/>
      <c r="AD98" s="49"/>
      <c r="AE98" s="49"/>
      <c r="AF98" s="49"/>
      <c r="AG98" s="49"/>
      <c r="AH98" s="22">
        <v>0</v>
      </c>
      <c r="AI98" s="37"/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40" t="s">
        <v>52</v>
      </c>
      <c r="AQ98" s="38" t="s">
        <v>52</v>
      </c>
      <c r="AR98" s="38" t="s">
        <v>52</v>
      </c>
      <c r="AS98" s="38"/>
      <c r="AT98" s="49" t="s">
        <v>85</v>
      </c>
      <c r="AU98" s="37" t="s">
        <v>47</v>
      </c>
      <c r="AV98" s="49">
        <v>160</v>
      </c>
      <c r="AW98" s="49"/>
      <c r="AX98" s="50"/>
      <c r="AY98" s="26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1">
        <v>1</v>
      </c>
      <c r="BO98" s="37">
        <v>77.2</v>
      </c>
      <c r="BP98" s="26">
        <v>79.5</v>
      </c>
      <c r="BQ98" s="26">
        <v>1016.3</v>
      </c>
      <c r="BR98" s="26">
        <v>1017.1</v>
      </c>
      <c r="BS98" s="26">
        <v>0</v>
      </c>
      <c r="BT98" s="26">
        <v>1</v>
      </c>
      <c r="BU98" s="26">
        <v>7.3</v>
      </c>
      <c r="BV98" s="26">
        <v>1</v>
      </c>
      <c r="BW98" s="26" t="s">
        <v>44</v>
      </c>
      <c r="BX98" s="26">
        <v>3</v>
      </c>
      <c r="BY98" s="26"/>
      <c r="BZ98" s="32"/>
      <c r="CA98" s="27"/>
      <c r="CB98" s="49"/>
      <c r="CC98" s="49"/>
      <c r="CE98" s="43">
        <f t="shared" si="6"/>
        <v>0</v>
      </c>
      <c r="CF98" s="43">
        <f t="shared" si="7"/>
        <v>0</v>
      </c>
      <c r="CG98" s="43">
        <f t="shared" si="8"/>
        <v>0</v>
      </c>
      <c r="CH98" s="43">
        <f t="shared" si="9"/>
        <v>0</v>
      </c>
    </row>
    <row r="99" spans="1:86" x14ac:dyDescent="0.25">
      <c r="A99" s="47">
        <v>42139</v>
      </c>
      <c r="B99" s="48" t="str">
        <f t="shared" si="11"/>
        <v>15135</v>
      </c>
      <c r="C99" s="49" t="s">
        <v>47</v>
      </c>
      <c r="D99" s="49" t="s">
        <v>40</v>
      </c>
      <c r="E99" s="26">
        <v>13</v>
      </c>
      <c r="F99" s="26">
        <v>8</v>
      </c>
      <c r="G99" s="26" t="s">
        <v>75</v>
      </c>
      <c r="H99" s="26">
        <f t="shared" si="12"/>
        <v>27</v>
      </c>
      <c r="I99" s="54">
        <v>627</v>
      </c>
      <c r="J99" s="21" t="s">
        <v>44</v>
      </c>
      <c r="K99" s="19"/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9"/>
      <c r="AD99" s="49"/>
      <c r="AE99" s="49"/>
      <c r="AF99" s="49"/>
      <c r="AG99" s="49"/>
      <c r="AH99" s="22">
        <v>0</v>
      </c>
      <c r="AI99" s="37"/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40"/>
      <c r="AQ99" s="38"/>
      <c r="AR99" s="38"/>
      <c r="AS99" s="38"/>
      <c r="AT99" s="49"/>
      <c r="AU99" s="37"/>
      <c r="AV99" s="49"/>
      <c r="AW99" s="49"/>
      <c r="AX99" s="50"/>
      <c r="AY99" s="26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1"/>
      <c r="BO99" s="37">
        <v>77.2</v>
      </c>
      <c r="BP99" s="26">
        <v>79.5</v>
      </c>
      <c r="BQ99" s="26">
        <v>1016.3</v>
      </c>
      <c r="BR99" s="26">
        <v>1017.1</v>
      </c>
      <c r="BS99" s="26">
        <v>0</v>
      </c>
      <c r="BT99" s="26">
        <v>1</v>
      </c>
      <c r="BU99" s="26">
        <v>3.6</v>
      </c>
      <c r="BV99" s="26">
        <v>1</v>
      </c>
      <c r="BW99" s="26" t="s">
        <v>44</v>
      </c>
      <c r="BX99" s="26">
        <v>3</v>
      </c>
      <c r="BY99" s="26"/>
      <c r="BZ99" s="32"/>
      <c r="CA99" s="27"/>
      <c r="CB99" s="49"/>
      <c r="CC99" s="49"/>
      <c r="CE99" s="43">
        <f t="shared" si="6"/>
        <v>0</v>
      </c>
      <c r="CF99" s="43">
        <f t="shared" si="7"/>
        <v>0</v>
      </c>
      <c r="CG99" s="43">
        <f t="shared" si="8"/>
        <v>0</v>
      </c>
      <c r="CH99" s="43">
        <f t="shared" si="9"/>
        <v>0</v>
      </c>
    </row>
    <row r="100" spans="1:86" s="71" customFormat="1" x14ac:dyDescent="0.25">
      <c r="A100" s="89"/>
      <c r="B100" s="90"/>
      <c r="J100" s="78"/>
      <c r="AH100" s="79">
        <v>0</v>
      </c>
      <c r="BN100" s="81"/>
    </row>
    <row r="101" spans="1:86" x14ac:dyDescent="0.25">
      <c r="A101" s="1"/>
      <c r="B101" s="7"/>
      <c r="J101" s="15"/>
      <c r="AH101" s="16"/>
      <c r="BN101" s="30"/>
    </row>
    <row r="102" spans="1:86" x14ac:dyDescent="0.25">
      <c r="A102" s="1"/>
      <c r="B102" s="7"/>
      <c r="J102" s="15"/>
      <c r="AH102" s="16"/>
      <c r="BN102" s="30"/>
    </row>
    <row r="103" spans="1:86" x14ac:dyDescent="0.25">
      <c r="A103" s="1"/>
      <c r="B103" s="7"/>
      <c r="J103" s="15"/>
      <c r="AH103" s="16"/>
      <c r="BN103" s="30"/>
    </row>
    <row r="104" spans="1:86" x14ac:dyDescent="0.25">
      <c r="J104" s="15"/>
      <c r="AH104" s="16"/>
      <c r="BN104" s="30"/>
    </row>
    <row r="105" spans="1:86" x14ac:dyDescent="0.25">
      <c r="J105" s="15"/>
      <c r="AH105" s="16"/>
      <c r="BN105" s="30"/>
    </row>
    <row r="106" spans="1:86" x14ac:dyDescent="0.25">
      <c r="J106" s="15"/>
      <c r="AH106" s="16"/>
      <c r="BN106" s="30"/>
    </row>
    <row r="107" spans="1:86" x14ac:dyDescent="0.25">
      <c r="J107" s="15"/>
      <c r="AH107" s="16"/>
      <c r="BN107" s="30"/>
    </row>
    <row r="108" spans="1:86" x14ac:dyDescent="0.25">
      <c r="J108" s="15"/>
      <c r="AH108" s="16"/>
      <c r="BN108" s="30"/>
    </row>
    <row r="109" spans="1:86" x14ac:dyDescent="0.25">
      <c r="J109" s="15"/>
      <c r="AH109" s="16"/>
      <c r="BN109" s="30"/>
    </row>
    <row r="110" spans="1:86" x14ac:dyDescent="0.25">
      <c r="J110" s="15"/>
      <c r="AH110" s="16"/>
      <c r="BN110" s="30"/>
    </row>
    <row r="111" spans="1:86" x14ac:dyDescent="0.25">
      <c r="J111" s="15"/>
      <c r="AH111" s="16"/>
      <c r="BN111" s="30"/>
    </row>
    <row r="112" spans="1:86" x14ac:dyDescent="0.25">
      <c r="J112" s="15"/>
      <c r="AH112" s="16"/>
      <c r="BN112" s="30"/>
    </row>
    <row r="113" spans="10:66" x14ac:dyDescent="0.25">
      <c r="J113" s="15"/>
      <c r="AH113" s="16"/>
      <c r="BN113" s="30"/>
    </row>
    <row r="114" spans="10:66" x14ac:dyDescent="0.25">
      <c r="J114" s="15"/>
      <c r="AH114" s="16"/>
      <c r="BN114" s="30"/>
    </row>
    <row r="115" spans="10:66" x14ac:dyDescent="0.25">
      <c r="J115" s="15"/>
      <c r="AH115" s="16"/>
      <c r="BN115" s="30"/>
    </row>
    <row r="116" spans="10:66" x14ac:dyDescent="0.25">
      <c r="J116" s="15"/>
      <c r="AH116" s="16"/>
      <c r="BN116" s="30"/>
    </row>
    <row r="117" spans="10:66" x14ac:dyDescent="0.25">
      <c r="J117" s="15"/>
      <c r="AH117" s="16"/>
      <c r="BN117" s="30"/>
    </row>
    <row r="118" spans="10:66" x14ac:dyDescent="0.25">
      <c r="J118" s="15"/>
      <c r="AH118" s="16"/>
      <c r="BN118" s="30"/>
    </row>
    <row r="119" spans="10:66" x14ac:dyDescent="0.25">
      <c r="J119" s="15"/>
      <c r="AH119" s="16"/>
      <c r="BN119" s="30"/>
    </row>
    <row r="120" spans="10:66" x14ac:dyDescent="0.25">
      <c r="J120" s="15"/>
      <c r="AH120" s="16"/>
      <c r="BN120" s="30"/>
    </row>
    <row r="121" spans="10:66" x14ac:dyDescent="0.25">
      <c r="J121" s="15"/>
      <c r="AH121" s="16"/>
      <c r="BN121" s="30"/>
    </row>
    <row r="122" spans="10:66" x14ac:dyDescent="0.25">
      <c r="J122" s="15"/>
      <c r="AH122" s="16"/>
      <c r="BN122" s="30"/>
    </row>
    <row r="123" spans="10:66" x14ac:dyDescent="0.25">
      <c r="J123" s="15"/>
      <c r="AH123" s="16"/>
      <c r="BN123" s="30"/>
    </row>
    <row r="124" spans="10:66" x14ac:dyDescent="0.25">
      <c r="J124" s="15"/>
      <c r="AH124" s="16"/>
      <c r="BN124" s="30"/>
    </row>
    <row r="125" spans="10:66" x14ac:dyDescent="0.25">
      <c r="J125" s="15"/>
      <c r="AH125" s="16"/>
      <c r="BN125" s="30"/>
    </row>
    <row r="126" spans="10:66" x14ac:dyDescent="0.25">
      <c r="J126" s="15"/>
      <c r="AH126" s="16"/>
      <c r="BN126" s="30"/>
    </row>
    <row r="127" spans="10:66" x14ac:dyDescent="0.25">
      <c r="J127" s="15"/>
      <c r="AH127" s="16"/>
      <c r="BN127" s="30"/>
    </row>
    <row r="128" spans="10:66" x14ac:dyDescent="0.25">
      <c r="J128" s="15"/>
      <c r="AH128" s="16"/>
      <c r="BN128" s="30"/>
    </row>
    <row r="129" spans="10:66" x14ac:dyDescent="0.25">
      <c r="J129" s="15"/>
      <c r="AH129" s="16"/>
      <c r="BN129" s="30"/>
    </row>
    <row r="130" spans="10:66" x14ac:dyDescent="0.25">
      <c r="J130" s="15"/>
      <c r="AH130" s="16"/>
      <c r="BN130" s="30"/>
    </row>
    <row r="131" spans="10:66" x14ac:dyDescent="0.25">
      <c r="J131" s="15"/>
      <c r="AH131" s="16"/>
      <c r="BN131" s="30"/>
    </row>
    <row r="132" spans="10:66" x14ac:dyDescent="0.25">
      <c r="J132" s="15"/>
      <c r="AH132" s="16"/>
      <c r="BN132" s="30"/>
    </row>
    <row r="133" spans="10:66" x14ac:dyDescent="0.25">
      <c r="J133" s="15"/>
      <c r="AH133" s="16"/>
      <c r="BN133" s="30"/>
    </row>
    <row r="134" spans="10:66" x14ac:dyDescent="0.25">
      <c r="J134" s="15"/>
      <c r="AH134" s="16"/>
      <c r="BN134" s="30"/>
    </row>
    <row r="135" spans="10:66" x14ac:dyDescent="0.25">
      <c r="J135" s="15"/>
      <c r="AH135" s="16"/>
      <c r="BN135" s="30"/>
    </row>
    <row r="136" spans="10:66" x14ac:dyDescent="0.25">
      <c r="J136" s="15"/>
      <c r="AH136" s="16"/>
      <c r="BN136" s="30"/>
    </row>
    <row r="137" spans="10:66" x14ac:dyDescent="0.25">
      <c r="J137" s="15"/>
      <c r="AH137" s="16"/>
      <c r="BN137" s="30"/>
    </row>
    <row r="138" spans="10:66" x14ac:dyDescent="0.25">
      <c r="J138" s="15"/>
      <c r="AH138" s="16"/>
      <c r="BN138" s="30"/>
    </row>
    <row r="139" spans="10:66" x14ac:dyDescent="0.25">
      <c r="J139" s="15"/>
      <c r="AH139" s="16"/>
      <c r="BN139" s="30"/>
    </row>
    <row r="140" spans="10:66" x14ac:dyDescent="0.25">
      <c r="J140" s="15"/>
      <c r="AH140" s="16"/>
      <c r="BN140" s="30"/>
    </row>
    <row r="141" spans="10:66" x14ac:dyDescent="0.25">
      <c r="J141" s="15"/>
      <c r="AH141" s="16"/>
      <c r="BN141" s="30"/>
    </row>
    <row r="142" spans="10:66" x14ac:dyDescent="0.25">
      <c r="J142" s="15"/>
      <c r="AH142" s="16"/>
      <c r="BN142" s="30"/>
    </row>
    <row r="143" spans="10:66" x14ac:dyDescent="0.25">
      <c r="J143" s="15"/>
      <c r="AH143" s="16"/>
      <c r="BN143" s="30"/>
    </row>
    <row r="144" spans="10:66" x14ac:dyDescent="0.25">
      <c r="J144" s="15"/>
      <c r="AH144" s="16"/>
      <c r="BN144" s="30"/>
    </row>
    <row r="145" spans="10:66" x14ac:dyDescent="0.25">
      <c r="J145" s="15"/>
      <c r="AH145" s="16"/>
      <c r="BN145" s="30"/>
    </row>
    <row r="146" spans="10:66" x14ac:dyDescent="0.25">
      <c r="J146" s="15"/>
      <c r="AH146" s="16"/>
      <c r="BN146" s="30"/>
    </row>
    <row r="147" spans="10:66" x14ac:dyDescent="0.25">
      <c r="J147" s="15"/>
      <c r="AH147" s="16"/>
      <c r="BN147" s="30"/>
    </row>
    <row r="148" spans="10:66" x14ac:dyDescent="0.25">
      <c r="J148" s="15"/>
      <c r="AH148" s="16"/>
      <c r="BN148" s="30"/>
    </row>
    <row r="149" spans="10:66" x14ac:dyDescent="0.25">
      <c r="J149" s="15"/>
      <c r="AH149" s="16"/>
      <c r="BN149" s="30"/>
    </row>
    <row r="150" spans="10:66" x14ac:dyDescent="0.25">
      <c r="J150" s="15"/>
      <c r="AH150" s="16"/>
      <c r="BN150" s="30"/>
    </row>
    <row r="151" spans="10:66" x14ac:dyDescent="0.25">
      <c r="J151" s="15"/>
      <c r="AH151" s="16"/>
      <c r="BN151" s="30"/>
    </row>
    <row r="152" spans="10:66" x14ac:dyDescent="0.25">
      <c r="J152" s="15"/>
      <c r="AH152" s="16"/>
      <c r="BN152" s="30"/>
    </row>
    <row r="153" spans="10:66" x14ac:dyDescent="0.25">
      <c r="J153" s="15"/>
      <c r="AH153" s="16"/>
      <c r="BN153" s="30"/>
    </row>
    <row r="154" spans="10:66" x14ac:dyDescent="0.25">
      <c r="J154" s="15"/>
      <c r="AH154" s="16"/>
      <c r="BN154" s="30"/>
    </row>
    <row r="155" spans="10:66" x14ac:dyDescent="0.25">
      <c r="J155" s="15"/>
      <c r="AH155" s="16"/>
      <c r="BN155" s="30"/>
    </row>
    <row r="156" spans="10:66" x14ac:dyDescent="0.25">
      <c r="J156" s="15"/>
      <c r="AH156" s="16"/>
      <c r="BN156" s="30"/>
    </row>
    <row r="157" spans="10:66" x14ac:dyDescent="0.25">
      <c r="J157" s="15"/>
      <c r="AH157" s="16"/>
      <c r="BN157" s="30"/>
    </row>
    <row r="158" spans="10:66" x14ac:dyDescent="0.25">
      <c r="J158" s="15"/>
      <c r="AH158" s="16"/>
      <c r="BN158" s="30"/>
    </row>
    <row r="159" spans="10:66" x14ac:dyDescent="0.25">
      <c r="J159" s="15"/>
      <c r="AH159" s="16"/>
      <c r="BN159" s="30"/>
    </row>
    <row r="160" spans="10:66" x14ac:dyDescent="0.25">
      <c r="J160" s="15"/>
      <c r="AH160" s="16"/>
      <c r="BN160" s="30"/>
    </row>
    <row r="161" spans="10:66" x14ac:dyDescent="0.25">
      <c r="J161" s="15"/>
      <c r="AH161" s="16"/>
      <c r="BN161" s="30"/>
    </row>
    <row r="162" spans="10:66" x14ac:dyDescent="0.25">
      <c r="J162" s="15"/>
      <c r="AH162" s="16"/>
      <c r="BN162" s="30"/>
    </row>
    <row r="163" spans="10:66" x14ac:dyDescent="0.25">
      <c r="J163" s="15"/>
      <c r="AH163" s="16"/>
      <c r="BN163" s="30"/>
    </row>
    <row r="164" spans="10:66" x14ac:dyDescent="0.25">
      <c r="J164" s="15"/>
      <c r="AH164" s="16"/>
      <c r="BN164" s="30"/>
    </row>
    <row r="165" spans="10:66" x14ac:dyDescent="0.25">
      <c r="J165" s="15"/>
      <c r="AH165" s="16"/>
      <c r="BN165" s="30"/>
    </row>
    <row r="166" spans="10:66" x14ac:dyDescent="0.25">
      <c r="J166" s="15"/>
      <c r="AH166" s="16"/>
      <c r="BN166" s="30"/>
    </row>
    <row r="167" spans="10:66" x14ac:dyDescent="0.25">
      <c r="J167" s="15"/>
      <c r="AH167" s="16"/>
      <c r="BN167" s="30"/>
    </row>
    <row r="168" spans="10:66" x14ac:dyDescent="0.25">
      <c r="J168" s="15"/>
      <c r="AH168" s="16"/>
      <c r="BN168" s="30"/>
    </row>
    <row r="169" spans="10:66" x14ac:dyDescent="0.25">
      <c r="J169" s="15"/>
      <c r="AH169" s="16"/>
      <c r="BN169" s="30"/>
    </row>
    <row r="170" spans="10:66" x14ac:dyDescent="0.25">
      <c r="J170" s="15"/>
      <c r="AH170" s="16"/>
      <c r="BN170" s="30"/>
    </row>
    <row r="171" spans="10:66" x14ac:dyDescent="0.25">
      <c r="J171" s="15"/>
      <c r="AH171" s="16"/>
      <c r="BN171" s="30"/>
    </row>
    <row r="172" spans="10:66" x14ac:dyDescent="0.25">
      <c r="J172" s="15"/>
      <c r="AH172" s="16"/>
      <c r="BN172" s="30"/>
    </row>
    <row r="173" spans="10:66" x14ac:dyDescent="0.25">
      <c r="J173" s="15"/>
      <c r="AH173" s="16"/>
      <c r="BN173" s="30"/>
    </row>
    <row r="174" spans="10:66" x14ac:dyDescent="0.25">
      <c r="J174" s="15"/>
      <c r="AH174" s="16"/>
      <c r="BN174" s="30"/>
    </row>
    <row r="175" spans="10:66" x14ac:dyDescent="0.25">
      <c r="J175" s="15"/>
      <c r="AH175" s="16"/>
      <c r="BN175" s="30"/>
    </row>
    <row r="176" spans="10:66" x14ac:dyDescent="0.25">
      <c r="J176" s="15"/>
      <c r="AH176" s="16"/>
      <c r="BN176" s="30"/>
    </row>
    <row r="177" spans="10:66" x14ac:dyDescent="0.25">
      <c r="J177" s="15"/>
      <c r="AH177" s="16"/>
      <c r="BN177" s="30"/>
    </row>
    <row r="178" spans="10:66" x14ac:dyDescent="0.25">
      <c r="J178" s="15"/>
      <c r="AH178" s="16"/>
      <c r="BN178" s="30"/>
    </row>
    <row r="179" spans="10:66" x14ac:dyDescent="0.25">
      <c r="J179" s="15"/>
      <c r="AH179" s="16"/>
      <c r="BN179" s="30"/>
    </row>
    <row r="180" spans="10:66" x14ac:dyDescent="0.25">
      <c r="J180" s="15"/>
      <c r="AH180" s="16"/>
      <c r="BN180" s="30"/>
    </row>
    <row r="181" spans="10:66" x14ac:dyDescent="0.25">
      <c r="J181" s="15"/>
      <c r="AH181" s="16"/>
      <c r="BN181" s="30"/>
    </row>
    <row r="182" spans="10:66" x14ac:dyDescent="0.25">
      <c r="J182" s="15"/>
      <c r="AH182" s="16"/>
      <c r="BN182" s="30"/>
    </row>
    <row r="183" spans="10:66" x14ac:dyDescent="0.25">
      <c r="J183" s="15"/>
      <c r="AH183" s="16"/>
      <c r="BN183" s="30"/>
    </row>
    <row r="184" spans="10:66" x14ac:dyDescent="0.25">
      <c r="J184" s="15"/>
      <c r="AH184" s="16"/>
      <c r="BN184" s="30"/>
    </row>
    <row r="185" spans="10:66" x14ac:dyDescent="0.25">
      <c r="J185" s="15"/>
      <c r="AH185" s="16"/>
      <c r="BN185" s="30"/>
    </row>
    <row r="186" spans="10:66" x14ac:dyDescent="0.25">
      <c r="J186" s="15"/>
      <c r="AH186" s="16"/>
      <c r="BN186" s="30"/>
    </row>
    <row r="187" spans="10:66" x14ac:dyDescent="0.25">
      <c r="J187" s="15"/>
      <c r="AH187" s="16"/>
      <c r="BN187" s="30"/>
    </row>
    <row r="188" spans="10:66" x14ac:dyDescent="0.25">
      <c r="J188" s="15"/>
      <c r="AH188" s="16"/>
      <c r="BN188" s="30"/>
    </row>
    <row r="189" spans="10:66" x14ac:dyDescent="0.25">
      <c r="J189" s="15"/>
      <c r="AH189" s="16"/>
      <c r="BN189" s="30"/>
    </row>
    <row r="190" spans="10:66" x14ac:dyDescent="0.25">
      <c r="J190" s="15"/>
      <c r="AH190" s="16"/>
      <c r="BN190" s="30"/>
    </row>
    <row r="191" spans="10:66" x14ac:dyDescent="0.25">
      <c r="J191" s="15"/>
      <c r="AH191" s="16"/>
      <c r="BN191" s="30"/>
    </row>
    <row r="192" spans="10:66" x14ac:dyDescent="0.25">
      <c r="J192" s="15"/>
      <c r="AH192" s="16"/>
      <c r="BN192" s="30"/>
    </row>
    <row r="193" spans="10:66" x14ac:dyDescent="0.25">
      <c r="J193" s="15"/>
      <c r="AH193" s="16"/>
      <c r="BN193" s="30"/>
    </row>
    <row r="194" spans="10:66" x14ac:dyDescent="0.25">
      <c r="J194" s="15"/>
      <c r="AH194" s="16"/>
      <c r="BN194" s="30"/>
    </row>
    <row r="195" spans="10:66" x14ac:dyDescent="0.25">
      <c r="J195" s="15"/>
      <c r="AH195" s="16"/>
      <c r="BN195" s="30"/>
    </row>
    <row r="196" spans="10:66" x14ac:dyDescent="0.25">
      <c r="J196" s="15"/>
      <c r="AH196" s="16"/>
      <c r="BN196" s="30"/>
    </row>
    <row r="197" spans="10:66" x14ac:dyDescent="0.25">
      <c r="J197" s="15"/>
      <c r="AH197" s="16"/>
      <c r="BN197" s="30"/>
    </row>
    <row r="198" spans="10:66" x14ac:dyDescent="0.25">
      <c r="J198" s="15"/>
      <c r="AH198" s="16"/>
      <c r="BN198" s="30"/>
    </row>
    <row r="199" spans="10:66" x14ac:dyDescent="0.25">
      <c r="J199" s="15"/>
      <c r="AH199" s="16"/>
      <c r="BN199" s="30"/>
    </row>
    <row r="200" spans="10:66" x14ac:dyDescent="0.25">
      <c r="J200" s="15"/>
      <c r="AH200" s="16"/>
      <c r="BN200" s="30"/>
    </row>
    <row r="201" spans="10:66" x14ac:dyDescent="0.25">
      <c r="J201" s="15"/>
      <c r="AH201" s="16"/>
      <c r="BN201" s="30"/>
    </row>
    <row r="202" spans="10:66" x14ac:dyDescent="0.25">
      <c r="J202" s="15"/>
      <c r="AH202" s="16"/>
      <c r="BN202" s="30"/>
    </row>
    <row r="203" spans="10:66" x14ac:dyDescent="0.25">
      <c r="J203" s="15"/>
      <c r="AH203" s="16"/>
      <c r="BN203" s="30"/>
    </row>
    <row r="204" spans="10:66" x14ac:dyDescent="0.25">
      <c r="J204" s="15"/>
      <c r="AH204" s="16"/>
      <c r="BN204" s="30"/>
    </row>
    <row r="205" spans="10:66" x14ac:dyDescent="0.25">
      <c r="J205" s="15"/>
      <c r="AH205" s="16"/>
      <c r="BN205" s="30"/>
    </row>
    <row r="206" spans="10:66" x14ac:dyDescent="0.25">
      <c r="J206" s="15"/>
      <c r="AH206" s="16"/>
      <c r="BN206" s="30"/>
    </row>
    <row r="207" spans="10:66" x14ac:dyDescent="0.25">
      <c r="J207" s="15"/>
      <c r="AH207" s="16"/>
      <c r="BN207" s="30"/>
    </row>
    <row r="208" spans="10:66" x14ac:dyDescent="0.25">
      <c r="J208" s="15"/>
      <c r="AH208" s="16"/>
      <c r="BN208" s="30"/>
    </row>
    <row r="209" spans="10:66" x14ac:dyDescent="0.25">
      <c r="J209" s="15"/>
      <c r="AH209" s="16"/>
      <c r="BN209" s="30"/>
    </row>
    <row r="210" spans="10:66" x14ac:dyDescent="0.25">
      <c r="J210" s="15"/>
      <c r="AH210" s="16"/>
      <c r="BN210" s="30"/>
    </row>
    <row r="211" spans="10:66" x14ac:dyDescent="0.25">
      <c r="AH211" s="16"/>
      <c r="BN211" s="30"/>
    </row>
    <row r="212" spans="10:66" x14ac:dyDescent="0.25">
      <c r="AH212" s="16"/>
      <c r="BN212" s="30"/>
    </row>
    <row r="213" spans="10:66" x14ac:dyDescent="0.25">
      <c r="AH213" s="16"/>
      <c r="BN213" s="30"/>
    </row>
    <row r="214" spans="10:66" x14ac:dyDescent="0.25">
      <c r="AH214" s="16"/>
      <c r="BN214" s="30"/>
    </row>
    <row r="215" spans="10:66" x14ac:dyDescent="0.25">
      <c r="AH215" s="16"/>
      <c r="BN215" s="30"/>
    </row>
    <row r="216" spans="10:66" x14ac:dyDescent="0.25">
      <c r="AH216" s="16"/>
      <c r="BN216" s="30"/>
    </row>
    <row r="217" spans="10:66" x14ac:dyDescent="0.25">
      <c r="AH217" s="16"/>
      <c r="BN217" s="30"/>
    </row>
    <row r="218" spans="10:66" x14ac:dyDescent="0.25">
      <c r="AH218" s="16"/>
      <c r="BN218" s="30"/>
    </row>
    <row r="219" spans="10:66" x14ac:dyDescent="0.25">
      <c r="AH219" s="16"/>
      <c r="BN219" s="30"/>
    </row>
    <row r="220" spans="10:66" x14ac:dyDescent="0.25">
      <c r="AH220" s="16"/>
      <c r="BN220" s="30"/>
    </row>
    <row r="221" spans="10:66" x14ac:dyDescent="0.25">
      <c r="AH221" s="16"/>
      <c r="BN221" s="30"/>
    </row>
    <row r="222" spans="10:66" x14ac:dyDescent="0.25">
      <c r="AH222" s="16"/>
      <c r="BN222" s="30"/>
    </row>
    <row r="223" spans="10:66" x14ac:dyDescent="0.25">
      <c r="AH223" s="16"/>
      <c r="BN223" s="30"/>
    </row>
    <row r="224" spans="10:66" x14ac:dyDescent="0.25">
      <c r="AH224" s="16"/>
      <c r="BN224" s="30"/>
    </row>
    <row r="225" spans="34:66" x14ac:dyDescent="0.25">
      <c r="AH225" s="16"/>
      <c r="BN225" s="30"/>
    </row>
    <row r="226" spans="34:66" x14ac:dyDescent="0.25">
      <c r="AH226" s="16"/>
      <c r="BN226" s="30"/>
    </row>
    <row r="227" spans="34:66" x14ac:dyDescent="0.25">
      <c r="AH227" s="16"/>
      <c r="BN227" s="30"/>
    </row>
    <row r="228" spans="34:66" x14ac:dyDescent="0.25">
      <c r="AH228" s="16"/>
      <c r="BN228" s="30"/>
    </row>
    <row r="229" spans="34:66" x14ac:dyDescent="0.25">
      <c r="AH229" s="16"/>
      <c r="BN229" s="30"/>
    </row>
    <row r="230" spans="34:66" x14ac:dyDescent="0.25">
      <c r="AH230" s="16"/>
      <c r="BN230" s="30"/>
    </row>
    <row r="231" spans="34:66" x14ac:dyDescent="0.25">
      <c r="AH231" s="16"/>
      <c r="BN231" s="30"/>
    </row>
    <row r="232" spans="34:66" x14ac:dyDescent="0.25">
      <c r="AH232" s="16"/>
      <c r="BN232" s="30"/>
    </row>
    <row r="233" spans="34:66" x14ac:dyDescent="0.25">
      <c r="AH233" s="16"/>
      <c r="BN233" s="30"/>
    </row>
    <row r="234" spans="34:66" x14ac:dyDescent="0.25">
      <c r="AH234" s="16"/>
      <c r="BN234" s="30"/>
    </row>
    <row r="235" spans="34:66" x14ac:dyDescent="0.25">
      <c r="AH235" s="16"/>
      <c r="BN235" s="30"/>
    </row>
    <row r="236" spans="34:66" x14ac:dyDescent="0.25">
      <c r="AH236" s="16"/>
      <c r="BN236" s="30"/>
    </row>
    <row r="237" spans="34:66" x14ac:dyDescent="0.25">
      <c r="AH237" s="16"/>
      <c r="BN237" s="30"/>
    </row>
    <row r="238" spans="34:66" x14ac:dyDescent="0.25">
      <c r="AH238" s="16"/>
      <c r="BN238" s="30"/>
    </row>
    <row r="239" spans="34:66" x14ac:dyDescent="0.25">
      <c r="AH239" s="16"/>
      <c r="BN239" s="30"/>
    </row>
    <row r="240" spans="34:66" x14ac:dyDescent="0.25">
      <c r="AH240" s="16"/>
      <c r="BN240" s="30"/>
    </row>
    <row r="241" spans="34:66" x14ac:dyDescent="0.25">
      <c r="AH241" s="16"/>
      <c r="BN241" s="30"/>
    </row>
    <row r="242" spans="34:66" x14ac:dyDescent="0.25">
      <c r="AH242" s="16"/>
      <c r="BN242" s="30"/>
    </row>
    <row r="243" spans="34:66" x14ac:dyDescent="0.25">
      <c r="AH243" s="16"/>
      <c r="BN243" s="30"/>
    </row>
    <row r="244" spans="34:66" x14ac:dyDescent="0.25">
      <c r="AH244" s="16"/>
      <c r="BN244" s="30"/>
    </row>
    <row r="245" spans="34:66" x14ac:dyDescent="0.25">
      <c r="AH245" s="16"/>
      <c r="BN245" s="30"/>
    </row>
    <row r="246" spans="34:66" x14ac:dyDescent="0.25">
      <c r="AH246" s="16"/>
      <c r="BN246" s="30"/>
    </row>
    <row r="247" spans="34:66" x14ac:dyDescent="0.25">
      <c r="AH247" s="16"/>
      <c r="BN247" s="30"/>
    </row>
    <row r="248" spans="34:66" x14ac:dyDescent="0.25">
      <c r="AH248" s="16"/>
      <c r="BN248" s="30"/>
    </row>
    <row r="249" spans="34:66" x14ac:dyDescent="0.25">
      <c r="AH249" s="16"/>
      <c r="BN249" s="30"/>
    </row>
    <row r="250" spans="34:66" x14ac:dyDescent="0.25">
      <c r="AH250" s="16"/>
      <c r="BN250" s="30"/>
    </row>
    <row r="251" spans="34:66" x14ac:dyDescent="0.25">
      <c r="AH251" s="16"/>
      <c r="BN251" s="30"/>
    </row>
    <row r="252" spans="34:66" x14ac:dyDescent="0.25">
      <c r="AH252" s="16"/>
      <c r="BN252" s="30"/>
    </row>
    <row r="253" spans="34:66" x14ac:dyDescent="0.25">
      <c r="AH253" s="16"/>
      <c r="BN253" s="30"/>
    </row>
    <row r="254" spans="34:66" x14ac:dyDescent="0.25">
      <c r="AH254" s="16"/>
      <c r="BN254" s="30"/>
    </row>
    <row r="255" spans="34:66" x14ac:dyDescent="0.25">
      <c r="AH255" s="16"/>
      <c r="BN255" s="30"/>
    </row>
    <row r="256" spans="34:66" x14ac:dyDescent="0.25">
      <c r="AH256" s="16"/>
      <c r="BN256" s="30"/>
    </row>
    <row r="257" spans="34:66" x14ac:dyDescent="0.25">
      <c r="AH257" s="16"/>
      <c r="BN257" s="30"/>
    </row>
    <row r="258" spans="34:66" x14ac:dyDescent="0.25">
      <c r="AH258" s="16"/>
      <c r="BN258" s="30"/>
    </row>
    <row r="259" spans="34:66" x14ac:dyDescent="0.25">
      <c r="AH259" s="16"/>
      <c r="BN259" s="30"/>
    </row>
    <row r="260" spans="34:66" x14ac:dyDescent="0.25">
      <c r="AH260" s="16"/>
      <c r="BN260" s="30"/>
    </row>
    <row r="261" spans="34:66" x14ac:dyDescent="0.25">
      <c r="AH261" s="16"/>
      <c r="BN261" s="30"/>
    </row>
    <row r="262" spans="34:66" x14ac:dyDescent="0.25">
      <c r="AH262" s="16"/>
      <c r="BN262" s="30"/>
    </row>
    <row r="263" spans="34:66" x14ac:dyDescent="0.25">
      <c r="AH263" s="16"/>
      <c r="BN263" s="30"/>
    </row>
    <row r="264" spans="34:66" x14ac:dyDescent="0.25">
      <c r="AH264" s="16"/>
      <c r="BN264" s="30"/>
    </row>
    <row r="265" spans="34:66" x14ac:dyDescent="0.25">
      <c r="AH265" s="16"/>
      <c r="BN265" s="30"/>
    </row>
    <row r="266" spans="34:66" x14ac:dyDescent="0.25">
      <c r="AH266" s="16"/>
      <c r="BN266" s="30"/>
    </row>
    <row r="267" spans="34:66" x14ac:dyDescent="0.25">
      <c r="AH267" s="16"/>
      <c r="BN267" s="30"/>
    </row>
    <row r="268" spans="34:66" x14ac:dyDescent="0.25">
      <c r="AH268" s="16"/>
      <c r="BN268" s="30"/>
    </row>
    <row r="269" spans="34:66" x14ac:dyDescent="0.25">
      <c r="AH269" s="16"/>
      <c r="BN269" s="30"/>
    </row>
    <row r="270" spans="34:66" x14ac:dyDescent="0.25">
      <c r="AH270" s="16"/>
      <c r="BN270" s="30"/>
    </row>
    <row r="271" spans="34:66" x14ac:dyDescent="0.25">
      <c r="AH271" s="16"/>
      <c r="BN271" s="30"/>
    </row>
    <row r="272" spans="34:66" x14ac:dyDescent="0.25">
      <c r="AH272" s="16"/>
      <c r="BN272" s="30"/>
    </row>
    <row r="273" spans="34:66" x14ac:dyDescent="0.25">
      <c r="AH273" s="16"/>
      <c r="BN273" s="30"/>
    </row>
    <row r="274" spans="34:66" x14ac:dyDescent="0.25">
      <c r="AH274" s="16"/>
      <c r="BN274" s="30"/>
    </row>
    <row r="275" spans="34:66" x14ac:dyDescent="0.25">
      <c r="AH275" s="16"/>
      <c r="BN275" s="30"/>
    </row>
    <row r="276" spans="34:66" x14ac:dyDescent="0.25">
      <c r="AH276" s="16"/>
      <c r="BN276" s="30"/>
    </row>
    <row r="277" spans="34:66" x14ac:dyDescent="0.25">
      <c r="AH277" s="16"/>
      <c r="BN277" s="30"/>
    </row>
    <row r="278" spans="34:66" x14ac:dyDescent="0.25">
      <c r="AH278" s="16"/>
      <c r="BN278" s="30"/>
    </row>
    <row r="279" spans="34:66" x14ac:dyDescent="0.25">
      <c r="AH279" s="16"/>
      <c r="BN279" s="30"/>
    </row>
    <row r="280" spans="34:66" x14ac:dyDescent="0.25">
      <c r="AH280" s="16"/>
      <c r="BN280" s="30"/>
    </row>
    <row r="281" spans="34:66" x14ac:dyDescent="0.25">
      <c r="AH281" s="16"/>
      <c r="BN281" s="30"/>
    </row>
    <row r="282" spans="34:66" x14ac:dyDescent="0.25">
      <c r="AH282" s="16"/>
      <c r="BN282" s="30"/>
    </row>
    <row r="283" spans="34:66" x14ac:dyDescent="0.25">
      <c r="AH283" s="16"/>
      <c r="BN283" s="30"/>
    </row>
    <row r="284" spans="34:66" x14ac:dyDescent="0.25">
      <c r="AH284" s="16"/>
      <c r="BN284" s="30"/>
    </row>
    <row r="285" spans="34:66" x14ac:dyDescent="0.25">
      <c r="AH285" s="16"/>
      <c r="BN285" s="30"/>
    </row>
    <row r="286" spans="34:66" x14ac:dyDescent="0.25">
      <c r="AH286" s="16"/>
      <c r="BN286" s="30"/>
    </row>
    <row r="287" spans="34:66" x14ac:dyDescent="0.25">
      <c r="AH287" s="16"/>
      <c r="BN287" s="30"/>
    </row>
    <row r="288" spans="34:66" x14ac:dyDescent="0.25">
      <c r="AH288" s="16"/>
      <c r="BN288" s="30"/>
    </row>
    <row r="289" spans="34:66" x14ac:dyDescent="0.25">
      <c r="AH289" s="16"/>
      <c r="BN289" s="30"/>
    </row>
    <row r="290" spans="34:66" x14ac:dyDescent="0.25">
      <c r="AH290" s="16"/>
      <c r="BN290" s="30"/>
    </row>
    <row r="291" spans="34:66" x14ac:dyDescent="0.25">
      <c r="AH291" s="16"/>
      <c r="BN291" s="30"/>
    </row>
    <row r="292" spans="34:66" x14ac:dyDescent="0.25">
      <c r="AH292" s="16"/>
      <c r="BN292" s="30"/>
    </row>
    <row r="293" spans="34:66" x14ac:dyDescent="0.25">
      <c r="AH293" s="16"/>
      <c r="BN293" s="30"/>
    </row>
    <row r="294" spans="34:66" x14ac:dyDescent="0.25">
      <c r="AH294" s="16"/>
      <c r="BN294" s="30"/>
    </row>
    <row r="295" spans="34:66" x14ac:dyDescent="0.25">
      <c r="AH295" s="16"/>
      <c r="BN295" s="30"/>
    </row>
    <row r="296" spans="34:66" x14ac:dyDescent="0.25">
      <c r="AH296" s="16"/>
      <c r="BN296" s="30"/>
    </row>
    <row r="297" spans="34:66" x14ac:dyDescent="0.25">
      <c r="AH297" s="16"/>
      <c r="BN297" s="30"/>
    </row>
    <row r="298" spans="34:66" x14ac:dyDescent="0.25">
      <c r="AH298" s="16"/>
      <c r="BN298" s="30"/>
    </row>
    <row r="299" spans="34:66" x14ac:dyDescent="0.25">
      <c r="AH299" s="16"/>
      <c r="BN299" s="30"/>
    </row>
    <row r="300" spans="34:66" x14ac:dyDescent="0.25">
      <c r="AH300" s="16"/>
      <c r="BN300" s="30"/>
    </row>
    <row r="301" spans="34:66" x14ac:dyDescent="0.25">
      <c r="AH301" s="16"/>
      <c r="BN301" s="30"/>
    </row>
    <row r="302" spans="34:66" x14ac:dyDescent="0.25">
      <c r="AH302" s="16"/>
      <c r="BN302" s="30"/>
    </row>
    <row r="303" spans="34:66" x14ac:dyDescent="0.25">
      <c r="AH303" s="16"/>
      <c r="BN303" s="30"/>
    </row>
    <row r="304" spans="34:66" x14ac:dyDescent="0.25">
      <c r="AH304" s="16"/>
      <c r="BN304" s="30"/>
    </row>
    <row r="305" spans="34:66" x14ac:dyDescent="0.25">
      <c r="AH305" s="16"/>
      <c r="BN305" s="30"/>
    </row>
    <row r="306" spans="34:66" x14ac:dyDescent="0.25">
      <c r="AH306" s="16"/>
      <c r="BN306" s="30"/>
    </row>
    <row r="307" spans="34:66" x14ac:dyDescent="0.25">
      <c r="AH307" s="16"/>
      <c r="BN307" s="30"/>
    </row>
    <row r="308" spans="34:66" x14ac:dyDescent="0.25">
      <c r="AH308" s="16"/>
      <c r="BN308" s="30"/>
    </row>
    <row r="309" spans="34:66" x14ac:dyDescent="0.25">
      <c r="AH309" s="16"/>
      <c r="BN309" s="30"/>
    </row>
    <row r="310" spans="34:66" x14ac:dyDescent="0.25">
      <c r="AH310" s="16"/>
      <c r="BN310" s="30"/>
    </row>
    <row r="311" spans="34:66" x14ac:dyDescent="0.25">
      <c r="AH311" s="16"/>
      <c r="BN311" s="30"/>
    </row>
    <row r="312" spans="34:66" x14ac:dyDescent="0.25">
      <c r="AH312" s="16"/>
      <c r="BN312" s="30"/>
    </row>
    <row r="313" spans="34:66" x14ac:dyDescent="0.25">
      <c r="AH313" s="16"/>
      <c r="BN313" s="30"/>
    </row>
    <row r="314" spans="34:66" x14ac:dyDescent="0.25">
      <c r="AH314" s="16"/>
      <c r="BN314" s="30"/>
    </row>
    <row r="315" spans="34:66" x14ac:dyDescent="0.25">
      <c r="AH315" s="16"/>
      <c r="BN315" s="30"/>
    </row>
    <row r="316" spans="34:66" x14ac:dyDescent="0.25">
      <c r="AH316" s="16"/>
      <c r="BN316" s="30"/>
    </row>
    <row r="317" spans="34:66" x14ac:dyDescent="0.25">
      <c r="AH317" s="16"/>
      <c r="BN317" s="30"/>
    </row>
    <row r="318" spans="34:66" x14ac:dyDescent="0.25">
      <c r="AH318" s="16"/>
      <c r="BN318" s="30"/>
    </row>
    <row r="319" spans="34:66" x14ac:dyDescent="0.25">
      <c r="AH319" s="16"/>
      <c r="BN319" s="30"/>
    </row>
    <row r="320" spans="34:66" x14ac:dyDescent="0.25">
      <c r="AH320" s="16"/>
      <c r="BN320" s="30"/>
    </row>
    <row r="321" spans="34:66" x14ac:dyDescent="0.25">
      <c r="AH321" s="16"/>
      <c r="BN321" s="30"/>
    </row>
    <row r="322" spans="34:66" x14ac:dyDescent="0.25">
      <c r="AH322" s="16"/>
      <c r="BN322" s="30"/>
    </row>
    <row r="323" spans="34:66" x14ac:dyDescent="0.25">
      <c r="AH323" s="16"/>
      <c r="BN323" s="30"/>
    </row>
    <row r="324" spans="34:66" x14ac:dyDescent="0.25">
      <c r="AH324" s="16"/>
      <c r="BN324" s="30"/>
    </row>
    <row r="325" spans="34:66" x14ac:dyDescent="0.25">
      <c r="AH325" s="16"/>
      <c r="BN325" s="30"/>
    </row>
    <row r="326" spans="34:66" x14ac:dyDescent="0.25">
      <c r="AH326" s="16"/>
      <c r="BN326" s="30"/>
    </row>
    <row r="327" spans="34:66" x14ac:dyDescent="0.25">
      <c r="AH327" s="16"/>
      <c r="BN327" s="30"/>
    </row>
    <row r="328" spans="34:66" x14ac:dyDescent="0.25">
      <c r="AH328" s="16"/>
      <c r="BN328" s="30"/>
    </row>
    <row r="329" spans="34:66" x14ac:dyDescent="0.25">
      <c r="AH329" s="16"/>
      <c r="BN329" s="30"/>
    </row>
    <row r="330" spans="34:66" x14ac:dyDescent="0.25">
      <c r="AH330" s="16"/>
      <c r="BN330" s="30"/>
    </row>
    <row r="331" spans="34:66" x14ac:dyDescent="0.25">
      <c r="AH331" s="16"/>
      <c r="BN331" s="30"/>
    </row>
    <row r="332" spans="34:66" x14ac:dyDescent="0.25">
      <c r="AH332" s="16"/>
      <c r="BN332" s="30"/>
    </row>
    <row r="333" spans="34:66" x14ac:dyDescent="0.25">
      <c r="AH333" s="16"/>
      <c r="BN333" s="30"/>
    </row>
    <row r="334" spans="34:66" x14ac:dyDescent="0.25">
      <c r="AH334" s="16"/>
      <c r="BN334" s="30"/>
    </row>
    <row r="335" spans="34:66" x14ac:dyDescent="0.25">
      <c r="AH335" s="16"/>
      <c r="BN335" s="30"/>
    </row>
    <row r="336" spans="34:66" x14ac:dyDescent="0.25">
      <c r="AH336" s="16"/>
      <c r="BN336" s="30"/>
    </row>
    <row r="337" spans="34:66" x14ac:dyDescent="0.25">
      <c r="AH337" s="16"/>
      <c r="BN337" s="30"/>
    </row>
    <row r="338" spans="34:66" x14ac:dyDescent="0.25">
      <c r="AH338" s="16"/>
      <c r="BN338" s="30"/>
    </row>
    <row r="339" spans="34:66" x14ac:dyDescent="0.25">
      <c r="AH339" s="16"/>
      <c r="BN339" s="30"/>
    </row>
    <row r="340" spans="34:66" x14ac:dyDescent="0.25">
      <c r="AH340" s="16"/>
      <c r="BN340" s="30"/>
    </row>
    <row r="341" spans="34:66" x14ac:dyDescent="0.25">
      <c r="AH341" s="16"/>
      <c r="BN341" s="30"/>
    </row>
    <row r="342" spans="34:66" x14ac:dyDescent="0.25">
      <c r="AH342" s="16"/>
      <c r="BN342" s="30"/>
    </row>
    <row r="343" spans="34:66" x14ac:dyDescent="0.25">
      <c r="AH343" s="16"/>
      <c r="BN343" s="30"/>
    </row>
    <row r="344" spans="34:66" x14ac:dyDescent="0.25">
      <c r="AH344" s="16"/>
      <c r="BN344" s="30"/>
    </row>
    <row r="345" spans="34:66" x14ac:dyDescent="0.25">
      <c r="AH345" s="16"/>
      <c r="BN345" s="30"/>
    </row>
    <row r="346" spans="34:66" x14ac:dyDescent="0.25">
      <c r="AH346" s="16"/>
      <c r="BN346" s="30"/>
    </row>
    <row r="347" spans="34:66" x14ac:dyDescent="0.25">
      <c r="AH347" s="16"/>
      <c r="BN347" s="30"/>
    </row>
    <row r="348" spans="34:66" x14ac:dyDescent="0.25">
      <c r="AH348" s="16"/>
      <c r="BN348" s="30"/>
    </row>
    <row r="349" spans="34:66" x14ac:dyDescent="0.25">
      <c r="AH349" s="16"/>
      <c r="BN349" s="30"/>
    </row>
    <row r="350" spans="34:66" x14ac:dyDescent="0.25">
      <c r="AH350" s="16"/>
      <c r="BN350" s="30"/>
    </row>
    <row r="351" spans="34:66" x14ac:dyDescent="0.25">
      <c r="AH351" s="16"/>
      <c r="BN351" s="30"/>
    </row>
    <row r="352" spans="34:66" x14ac:dyDescent="0.25">
      <c r="AH352" s="16"/>
      <c r="BN352" s="30"/>
    </row>
    <row r="353" spans="34:66" x14ac:dyDescent="0.25">
      <c r="AH353" s="16"/>
      <c r="BN353" s="30"/>
    </row>
    <row r="354" spans="34:66" x14ac:dyDescent="0.25">
      <c r="AH354" s="16"/>
      <c r="BN354" s="30"/>
    </row>
    <row r="355" spans="34:66" x14ac:dyDescent="0.25">
      <c r="AH355" s="16"/>
      <c r="BN355" s="30"/>
    </row>
    <row r="356" spans="34:66" x14ac:dyDescent="0.25">
      <c r="AH356" s="16"/>
      <c r="BN356" s="30"/>
    </row>
    <row r="357" spans="34:66" x14ac:dyDescent="0.25">
      <c r="AH357" s="16"/>
      <c r="BN357" s="30"/>
    </row>
    <row r="358" spans="34:66" x14ac:dyDescent="0.25">
      <c r="AH358" s="16"/>
      <c r="BN358" s="30"/>
    </row>
    <row r="359" spans="34:66" x14ac:dyDescent="0.25">
      <c r="AH359" s="16"/>
      <c r="BN359" s="30"/>
    </row>
    <row r="360" spans="34:66" x14ac:dyDescent="0.25">
      <c r="AH360" s="16"/>
      <c r="BN360" s="30"/>
    </row>
    <row r="361" spans="34:66" x14ac:dyDescent="0.25">
      <c r="AH361" s="16"/>
      <c r="BN361" s="30"/>
    </row>
    <row r="362" spans="34:66" x14ac:dyDescent="0.25">
      <c r="AH362" s="16"/>
      <c r="BN362" s="30"/>
    </row>
    <row r="363" spans="34:66" x14ac:dyDescent="0.25">
      <c r="AH363" s="16"/>
      <c r="BN363" s="30"/>
    </row>
    <row r="364" spans="34:66" x14ac:dyDescent="0.25">
      <c r="AH364" s="16"/>
      <c r="BN364" s="30"/>
    </row>
    <row r="365" spans="34:66" x14ac:dyDescent="0.25">
      <c r="AH365" s="16"/>
      <c r="BN365" s="30"/>
    </row>
    <row r="366" spans="34:66" x14ac:dyDescent="0.25">
      <c r="AH366" s="16"/>
      <c r="BN366" s="30"/>
    </row>
    <row r="367" spans="34:66" x14ac:dyDescent="0.25">
      <c r="AH367" s="16"/>
      <c r="BN367" s="30"/>
    </row>
    <row r="368" spans="34:66" x14ac:dyDescent="0.25">
      <c r="AH368" s="16"/>
      <c r="BN368" s="30"/>
    </row>
    <row r="369" spans="34:66" x14ac:dyDescent="0.25">
      <c r="AH369" s="16"/>
      <c r="BN369" s="30"/>
    </row>
    <row r="370" spans="34:66" x14ac:dyDescent="0.25">
      <c r="AH370" s="16"/>
      <c r="BN370" s="30"/>
    </row>
    <row r="371" spans="34:66" x14ac:dyDescent="0.25">
      <c r="AH371" s="16"/>
      <c r="BN371" s="30"/>
    </row>
    <row r="372" spans="34:66" x14ac:dyDescent="0.25">
      <c r="AH372" s="16"/>
      <c r="BN372" s="30"/>
    </row>
    <row r="373" spans="34:66" x14ac:dyDescent="0.25">
      <c r="AH373" s="16"/>
      <c r="BN373" s="30"/>
    </row>
    <row r="374" spans="34:66" x14ac:dyDescent="0.25">
      <c r="AH374" s="16"/>
      <c r="BN374" s="30"/>
    </row>
    <row r="375" spans="34:66" x14ac:dyDescent="0.25">
      <c r="AH375" s="16"/>
      <c r="BN375" s="30"/>
    </row>
    <row r="376" spans="34:66" x14ac:dyDescent="0.25">
      <c r="AH376" s="16"/>
      <c r="BN376" s="30"/>
    </row>
    <row r="377" spans="34:66" x14ac:dyDescent="0.25">
      <c r="AH377" s="16"/>
      <c r="BN377" s="30"/>
    </row>
    <row r="378" spans="34:66" x14ac:dyDescent="0.25">
      <c r="AH378" s="16"/>
      <c r="BN378" s="30"/>
    </row>
    <row r="379" spans="34:66" x14ac:dyDescent="0.25">
      <c r="AH379" s="16"/>
      <c r="BN379" s="30"/>
    </row>
    <row r="380" spans="34:66" x14ac:dyDescent="0.25">
      <c r="AH380" s="16"/>
      <c r="BN380" s="30"/>
    </row>
    <row r="381" spans="34:66" x14ac:dyDescent="0.25">
      <c r="AH381" s="16"/>
      <c r="BN381" s="30"/>
    </row>
    <row r="382" spans="34:66" x14ac:dyDescent="0.25">
      <c r="AH382" s="16"/>
      <c r="BN382" s="30"/>
    </row>
    <row r="383" spans="34:66" x14ac:dyDescent="0.25">
      <c r="AH383" s="16"/>
      <c r="BN383" s="30"/>
    </row>
    <row r="384" spans="34:66" x14ac:dyDescent="0.25">
      <c r="AH384" s="16"/>
      <c r="BN384" s="30"/>
    </row>
    <row r="385" spans="34:66" x14ac:dyDescent="0.25">
      <c r="AH385" s="16"/>
      <c r="BN385" s="30"/>
    </row>
    <row r="386" spans="34:66" x14ac:dyDescent="0.25">
      <c r="AH386" s="16"/>
      <c r="BN386" s="30"/>
    </row>
    <row r="387" spans="34:66" x14ac:dyDescent="0.25">
      <c r="AH387" s="16"/>
      <c r="BN387" s="30"/>
    </row>
    <row r="388" spans="34:66" x14ac:dyDescent="0.25">
      <c r="AH388" s="16"/>
      <c r="BN388" s="30"/>
    </row>
    <row r="389" spans="34:66" x14ac:dyDescent="0.25">
      <c r="AH389" s="16"/>
      <c r="BN389" s="30"/>
    </row>
    <row r="390" spans="34:66" x14ac:dyDescent="0.25">
      <c r="AH390" s="16"/>
      <c r="BN390" s="30"/>
    </row>
    <row r="391" spans="34:66" x14ac:dyDescent="0.25">
      <c r="AH391" s="16"/>
      <c r="BN391" s="30"/>
    </row>
    <row r="392" spans="34:66" x14ac:dyDescent="0.25">
      <c r="AH392" s="16"/>
      <c r="BN392" s="30"/>
    </row>
    <row r="393" spans="34:66" x14ac:dyDescent="0.25">
      <c r="AH393" s="16"/>
      <c r="BN393" s="30"/>
    </row>
    <row r="394" spans="34:66" x14ac:dyDescent="0.25">
      <c r="AH394" s="16"/>
      <c r="BN394" s="30"/>
    </row>
    <row r="395" spans="34:66" x14ac:dyDescent="0.25">
      <c r="AH395" s="16"/>
      <c r="BN395" s="30"/>
    </row>
    <row r="396" spans="34:66" x14ac:dyDescent="0.25">
      <c r="AH396" s="16"/>
      <c r="BN396" s="30"/>
    </row>
    <row r="397" spans="34:66" x14ac:dyDescent="0.25">
      <c r="AH397" s="16"/>
      <c r="BN397" s="30"/>
    </row>
    <row r="398" spans="34:66" x14ac:dyDescent="0.25">
      <c r="AH398" s="16"/>
      <c r="BN398" s="30"/>
    </row>
    <row r="399" spans="34:66" x14ac:dyDescent="0.25">
      <c r="AH399" s="16"/>
      <c r="BN399" s="30"/>
    </row>
    <row r="400" spans="34:66" x14ac:dyDescent="0.25">
      <c r="AH400" s="16"/>
      <c r="BN400" s="30"/>
    </row>
    <row r="401" spans="34:66" x14ac:dyDescent="0.25">
      <c r="AH401" s="16"/>
      <c r="BN401" s="30"/>
    </row>
    <row r="402" spans="34:66" x14ac:dyDescent="0.25">
      <c r="AH402" s="16"/>
      <c r="BN402" s="30"/>
    </row>
    <row r="403" spans="34:66" x14ac:dyDescent="0.25">
      <c r="AH403" s="16"/>
      <c r="BN403" s="30"/>
    </row>
    <row r="404" spans="34:66" x14ac:dyDescent="0.25">
      <c r="AH404" s="16"/>
      <c r="BN404" s="30"/>
    </row>
    <row r="405" spans="34:66" x14ac:dyDescent="0.25">
      <c r="AH405" s="16"/>
      <c r="BN405" s="30"/>
    </row>
    <row r="406" spans="34:66" x14ac:dyDescent="0.25">
      <c r="AH406" s="16"/>
      <c r="BN406" s="30"/>
    </row>
    <row r="407" spans="34:66" x14ac:dyDescent="0.25">
      <c r="AH407" s="16"/>
      <c r="BN407" s="30"/>
    </row>
    <row r="408" spans="34:66" x14ac:dyDescent="0.25">
      <c r="AH408" s="16"/>
      <c r="BN408" s="30"/>
    </row>
    <row r="409" spans="34:66" x14ac:dyDescent="0.25">
      <c r="AH409" s="16"/>
      <c r="BN409" s="30"/>
    </row>
    <row r="410" spans="34:66" x14ac:dyDescent="0.25">
      <c r="AH410" s="16"/>
      <c r="BN410" s="30"/>
    </row>
    <row r="411" spans="34:66" x14ac:dyDescent="0.25">
      <c r="AH411" s="16"/>
      <c r="BN411" s="30"/>
    </row>
    <row r="412" spans="34:66" x14ac:dyDescent="0.25">
      <c r="AH412" s="16"/>
      <c r="BN412" s="30"/>
    </row>
    <row r="413" spans="34:66" x14ac:dyDescent="0.25">
      <c r="AH413" s="16"/>
      <c r="BN413" s="30"/>
    </row>
    <row r="414" spans="34:66" x14ac:dyDescent="0.25">
      <c r="AH414" s="16"/>
      <c r="BN414" s="30"/>
    </row>
    <row r="415" spans="34:66" x14ac:dyDescent="0.25">
      <c r="AH415" s="16"/>
      <c r="BN415" s="30"/>
    </row>
    <row r="416" spans="34:66" x14ac:dyDescent="0.25">
      <c r="AH416" s="16"/>
      <c r="BN416" s="30"/>
    </row>
    <row r="417" spans="34:66" x14ac:dyDescent="0.25">
      <c r="AH417" s="16"/>
      <c r="BN417" s="30"/>
    </row>
    <row r="418" spans="34:66" x14ac:dyDescent="0.25">
      <c r="AH418" s="16"/>
      <c r="BN418" s="30"/>
    </row>
    <row r="419" spans="34:66" x14ac:dyDescent="0.25">
      <c r="AH419" s="16"/>
      <c r="BN419" s="30"/>
    </row>
    <row r="420" spans="34:66" x14ac:dyDescent="0.25">
      <c r="AH420" s="16"/>
      <c r="BN420" s="30"/>
    </row>
    <row r="421" spans="34:66" x14ac:dyDescent="0.25">
      <c r="AH421" s="16"/>
      <c r="BN421" s="30"/>
    </row>
    <row r="422" spans="34:66" x14ac:dyDescent="0.25">
      <c r="AH422" s="16"/>
      <c r="BN422" s="30"/>
    </row>
    <row r="423" spans="34:66" x14ac:dyDescent="0.25">
      <c r="AH423" s="16"/>
      <c r="BN423" s="30"/>
    </row>
    <row r="424" spans="34:66" x14ac:dyDescent="0.25">
      <c r="AH424" s="16"/>
      <c r="BN424" s="30"/>
    </row>
    <row r="425" spans="34:66" x14ac:dyDescent="0.25">
      <c r="AH425" s="16"/>
      <c r="BN425" s="30"/>
    </row>
    <row r="426" spans="34:66" x14ac:dyDescent="0.25">
      <c r="AH426" s="16"/>
      <c r="BN426" s="30"/>
    </row>
    <row r="427" spans="34:66" x14ac:dyDescent="0.25">
      <c r="AH427" s="16"/>
      <c r="BN427" s="30"/>
    </row>
    <row r="428" spans="34:66" x14ac:dyDescent="0.25">
      <c r="AH428" s="16"/>
      <c r="BN428" s="30"/>
    </row>
    <row r="429" spans="34:66" x14ac:dyDescent="0.25">
      <c r="AH429" s="16"/>
      <c r="BN429" s="30"/>
    </row>
    <row r="430" spans="34:66" x14ac:dyDescent="0.25">
      <c r="AH430" s="16"/>
      <c r="BN430" s="30"/>
    </row>
    <row r="431" spans="34:66" x14ac:dyDescent="0.25">
      <c r="AH431" s="16"/>
      <c r="BN431" s="30"/>
    </row>
    <row r="432" spans="34:66" x14ac:dyDescent="0.25">
      <c r="AH432" s="16"/>
      <c r="BN432" s="30"/>
    </row>
    <row r="433" spans="34:66" x14ac:dyDescent="0.25">
      <c r="AH433" s="16"/>
      <c r="BN433" s="30"/>
    </row>
    <row r="434" spans="34:66" x14ac:dyDescent="0.25">
      <c r="AH434" s="16"/>
      <c r="BN434" s="30"/>
    </row>
    <row r="435" spans="34:66" x14ac:dyDescent="0.25">
      <c r="AH435" s="16"/>
      <c r="BN435" s="30"/>
    </row>
    <row r="436" spans="34:66" x14ac:dyDescent="0.25">
      <c r="AH436" s="16"/>
      <c r="BN436" s="30"/>
    </row>
    <row r="437" spans="34:66" x14ac:dyDescent="0.25">
      <c r="AH437" s="16"/>
      <c r="BN437" s="30"/>
    </row>
    <row r="438" spans="34:66" x14ac:dyDescent="0.25">
      <c r="AH438" s="16"/>
      <c r="BN438" s="30"/>
    </row>
    <row r="439" spans="34:66" x14ac:dyDescent="0.25">
      <c r="AH439" s="16"/>
      <c r="BN439" s="30"/>
    </row>
    <row r="440" spans="34:66" x14ac:dyDescent="0.25">
      <c r="AH440" s="16"/>
      <c r="BN440" s="30"/>
    </row>
    <row r="441" spans="34:66" x14ac:dyDescent="0.25">
      <c r="AH441" s="16"/>
      <c r="BN441" s="30"/>
    </row>
    <row r="442" spans="34:66" x14ac:dyDescent="0.25">
      <c r="AH442" s="16"/>
      <c r="BN442" s="30"/>
    </row>
    <row r="443" spans="34:66" x14ac:dyDescent="0.25">
      <c r="AH443" s="16"/>
      <c r="BN443" s="30"/>
    </row>
    <row r="444" spans="34:66" x14ac:dyDescent="0.25">
      <c r="AH444" s="16"/>
      <c r="BN444" s="30"/>
    </row>
    <row r="445" spans="34:66" x14ac:dyDescent="0.25">
      <c r="AH445" s="16"/>
      <c r="BN445" s="30"/>
    </row>
    <row r="446" spans="34:66" x14ac:dyDescent="0.25">
      <c r="AH446" s="16"/>
      <c r="BN446" s="30"/>
    </row>
    <row r="447" spans="34:66" x14ac:dyDescent="0.25">
      <c r="AH447" s="16"/>
      <c r="BN447" s="30"/>
    </row>
    <row r="448" spans="34:66" x14ac:dyDescent="0.25">
      <c r="AH448" s="16"/>
      <c r="BN448" s="30"/>
    </row>
    <row r="449" spans="34:66" x14ac:dyDescent="0.25">
      <c r="AH449" s="16"/>
      <c r="BN449" s="30"/>
    </row>
    <row r="450" spans="34:66" x14ac:dyDescent="0.25">
      <c r="AH450" s="16"/>
      <c r="BN450" s="30"/>
    </row>
    <row r="451" spans="34:66" x14ac:dyDescent="0.25">
      <c r="AH451" s="16"/>
      <c r="BN451" s="30"/>
    </row>
    <row r="452" spans="34:66" x14ac:dyDescent="0.25">
      <c r="AH452" s="16"/>
      <c r="BN452" s="30"/>
    </row>
    <row r="453" spans="34:66" x14ac:dyDescent="0.25">
      <c r="AH453" s="16"/>
      <c r="BN453" s="30"/>
    </row>
    <row r="454" spans="34:66" x14ac:dyDescent="0.25">
      <c r="AH454" s="16"/>
      <c r="BN454" s="30"/>
    </row>
    <row r="455" spans="34:66" x14ac:dyDescent="0.25">
      <c r="AH455" s="16"/>
      <c r="BN455" s="30"/>
    </row>
    <row r="456" spans="34:66" x14ac:dyDescent="0.25">
      <c r="AH456" s="16"/>
      <c r="BN456" s="30"/>
    </row>
    <row r="457" spans="34:66" x14ac:dyDescent="0.25">
      <c r="AH457" s="16"/>
      <c r="BN457" s="30"/>
    </row>
    <row r="458" spans="34:66" x14ac:dyDescent="0.25">
      <c r="AH458" s="16"/>
      <c r="BN458" s="30"/>
    </row>
    <row r="459" spans="34:66" x14ac:dyDescent="0.25">
      <c r="AH459" s="16"/>
      <c r="BN459" s="30"/>
    </row>
    <row r="460" spans="34:66" x14ac:dyDescent="0.25">
      <c r="AH460" s="16"/>
      <c r="BN460" s="30"/>
    </row>
    <row r="461" spans="34:66" x14ac:dyDescent="0.25">
      <c r="AH461" s="16"/>
      <c r="BN461" s="30"/>
    </row>
    <row r="462" spans="34:66" x14ac:dyDescent="0.25">
      <c r="AH462" s="16"/>
      <c r="BN462" s="30"/>
    </row>
    <row r="463" spans="34:66" x14ac:dyDescent="0.25">
      <c r="AH463" s="16"/>
      <c r="BN463" s="30"/>
    </row>
    <row r="464" spans="34:66" x14ac:dyDescent="0.25">
      <c r="AH464" s="16"/>
      <c r="BN464" s="30"/>
    </row>
    <row r="465" spans="34:66" x14ac:dyDescent="0.25">
      <c r="AH465" s="16"/>
      <c r="BN465" s="30"/>
    </row>
    <row r="466" spans="34:66" x14ac:dyDescent="0.25">
      <c r="AH466" s="16"/>
      <c r="BN466" s="30"/>
    </row>
    <row r="467" spans="34:66" x14ac:dyDescent="0.25">
      <c r="AH467" s="16"/>
      <c r="BN467" s="30"/>
    </row>
    <row r="468" spans="34:66" x14ac:dyDescent="0.25">
      <c r="AH468" s="16"/>
      <c r="BN468" s="30"/>
    </row>
    <row r="469" spans="34:66" x14ac:dyDescent="0.25">
      <c r="AH469" s="16"/>
      <c r="BN469" s="30"/>
    </row>
    <row r="470" spans="34:66" x14ac:dyDescent="0.25">
      <c r="AH470" s="16"/>
      <c r="BN470" s="30"/>
    </row>
    <row r="471" spans="34:66" x14ac:dyDescent="0.25">
      <c r="AH471" s="16"/>
      <c r="BN471" s="30"/>
    </row>
    <row r="472" spans="34:66" x14ac:dyDescent="0.25">
      <c r="AH472" s="16"/>
      <c r="BN472" s="30"/>
    </row>
    <row r="473" spans="34:66" x14ac:dyDescent="0.25">
      <c r="AH473" s="16"/>
      <c r="BN473" s="30"/>
    </row>
    <row r="474" spans="34:66" x14ac:dyDescent="0.25">
      <c r="AH474" s="16"/>
      <c r="BN474" s="30"/>
    </row>
    <row r="475" spans="34:66" x14ac:dyDescent="0.25">
      <c r="AH475" s="16"/>
      <c r="BN475" s="30"/>
    </row>
    <row r="476" spans="34:66" x14ac:dyDescent="0.25">
      <c r="AH476" s="16"/>
      <c r="BN476" s="30"/>
    </row>
    <row r="477" spans="34:66" x14ac:dyDescent="0.25">
      <c r="AH477" s="16"/>
      <c r="BN477" s="30"/>
    </row>
    <row r="478" spans="34:66" x14ac:dyDescent="0.25">
      <c r="AH478" s="16"/>
      <c r="BN478" s="30"/>
    </row>
    <row r="479" spans="34:66" x14ac:dyDescent="0.25">
      <c r="AH479" s="16"/>
      <c r="BN479" s="30"/>
    </row>
    <row r="480" spans="34:66" x14ac:dyDescent="0.25">
      <c r="AH480" s="16"/>
      <c r="BN480" s="30"/>
    </row>
    <row r="481" spans="34:66" x14ac:dyDescent="0.25">
      <c r="AH481" s="16"/>
      <c r="BN481" s="30"/>
    </row>
    <row r="482" spans="34:66" x14ac:dyDescent="0.25">
      <c r="AH482" s="16"/>
      <c r="BN482" s="30"/>
    </row>
    <row r="483" spans="34:66" x14ac:dyDescent="0.25">
      <c r="AH483" s="16"/>
      <c r="BN483" s="30"/>
    </row>
    <row r="484" spans="34:66" x14ac:dyDescent="0.25">
      <c r="AH484" s="16"/>
      <c r="BN484" s="30"/>
    </row>
    <row r="485" spans="34:66" x14ac:dyDescent="0.25">
      <c r="AH485" s="16"/>
      <c r="BN485" s="30"/>
    </row>
    <row r="486" spans="34:66" x14ac:dyDescent="0.25">
      <c r="AH486" s="16"/>
      <c r="BN486" s="30"/>
    </row>
    <row r="487" spans="34:66" x14ac:dyDescent="0.25">
      <c r="AH487" s="16"/>
      <c r="BN487" s="30"/>
    </row>
    <row r="488" spans="34:66" x14ac:dyDescent="0.25">
      <c r="AH488" s="16"/>
      <c r="BN488" s="30"/>
    </row>
    <row r="489" spans="34:66" x14ac:dyDescent="0.25">
      <c r="AH489" s="16"/>
      <c r="BN489" s="30"/>
    </row>
    <row r="490" spans="34:66" x14ac:dyDescent="0.25">
      <c r="AH490" s="16"/>
      <c r="BN490" s="30"/>
    </row>
    <row r="491" spans="34:66" x14ac:dyDescent="0.25">
      <c r="AH491" s="16"/>
      <c r="BN491" s="30"/>
    </row>
    <row r="492" spans="34:66" x14ac:dyDescent="0.25">
      <c r="AH492" s="16"/>
      <c r="BN492" s="30"/>
    </row>
    <row r="493" spans="34:66" x14ac:dyDescent="0.25">
      <c r="AH493" s="16"/>
      <c r="BN493" s="30"/>
    </row>
    <row r="494" spans="34:66" x14ac:dyDescent="0.25">
      <c r="AH494" s="16"/>
      <c r="BN494" s="30"/>
    </row>
    <row r="495" spans="34:66" x14ac:dyDescent="0.25">
      <c r="AH495" s="16"/>
      <c r="BN495" s="30"/>
    </row>
    <row r="496" spans="34:66" x14ac:dyDescent="0.25">
      <c r="AH496" s="16"/>
      <c r="BN496" s="30"/>
    </row>
    <row r="497" spans="34:66" x14ac:dyDescent="0.25">
      <c r="AH497" s="16"/>
      <c r="BN497" s="30"/>
    </row>
    <row r="498" spans="34:66" x14ac:dyDescent="0.25">
      <c r="AH498" s="16"/>
      <c r="BN498" s="30"/>
    </row>
    <row r="499" spans="34:66" x14ac:dyDescent="0.25">
      <c r="AH499" s="16"/>
      <c r="BN499" s="30"/>
    </row>
    <row r="500" spans="34:66" x14ac:dyDescent="0.25">
      <c r="AH500" s="16"/>
      <c r="BN500" s="30"/>
    </row>
    <row r="501" spans="34:66" x14ac:dyDescent="0.25">
      <c r="AH501" s="16"/>
      <c r="BN501" s="30"/>
    </row>
    <row r="502" spans="34:66" x14ac:dyDescent="0.25">
      <c r="AH502" s="16"/>
      <c r="BN502" s="30"/>
    </row>
    <row r="503" spans="34:66" x14ac:dyDescent="0.25">
      <c r="AH503" s="16"/>
      <c r="BN503" s="30"/>
    </row>
    <row r="504" spans="34:66" x14ac:dyDescent="0.25">
      <c r="AH504" s="16"/>
      <c r="BN504" s="30"/>
    </row>
    <row r="505" spans="34:66" x14ac:dyDescent="0.25">
      <c r="AH505" s="16"/>
      <c r="BN505" s="30"/>
    </row>
    <row r="506" spans="34:66" x14ac:dyDescent="0.25">
      <c r="AH506" s="16"/>
      <c r="BN506" s="30"/>
    </row>
    <row r="507" spans="34:66" x14ac:dyDescent="0.25">
      <c r="AH507" s="16"/>
      <c r="BN507" s="30"/>
    </row>
    <row r="508" spans="34:66" x14ac:dyDescent="0.25">
      <c r="AH508" s="16"/>
      <c r="BN508" s="30"/>
    </row>
    <row r="509" spans="34:66" x14ac:dyDescent="0.25">
      <c r="AH509" s="16"/>
      <c r="BN509" s="30"/>
    </row>
    <row r="510" spans="34:66" x14ac:dyDescent="0.25">
      <c r="AH510" s="16"/>
      <c r="BN510" s="30"/>
    </row>
    <row r="511" spans="34:66" x14ac:dyDescent="0.25">
      <c r="AH511" s="16"/>
      <c r="BN511" s="30"/>
    </row>
    <row r="512" spans="34:66" x14ac:dyDescent="0.25">
      <c r="AH512" s="16"/>
      <c r="BN512" s="30"/>
    </row>
    <row r="513" spans="34:66" x14ac:dyDescent="0.25">
      <c r="AH513" s="16"/>
      <c r="BN513" s="30"/>
    </row>
    <row r="514" spans="34:66" x14ac:dyDescent="0.25">
      <c r="AH514" s="16"/>
      <c r="BN514" s="30"/>
    </row>
    <row r="515" spans="34:66" x14ac:dyDescent="0.25">
      <c r="AH515" s="16"/>
      <c r="BN515" s="30"/>
    </row>
    <row r="516" spans="34:66" x14ac:dyDescent="0.25">
      <c r="AH516" s="16"/>
      <c r="BN516" s="30"/>
    </row>
    <row r="517" spans="34:66" x14ac:dyDescent="0.25">
      <c r="AH517" s="16"/>
      <c r="BN517" s="30"/>
    </row>
    <row r="518" spans="34:66" x14ac:dyDescent="0.25">
      <c r="AH518" s="16"/>
      <c r="BN518" s="30"/>
    </row>
    <row r="519" spans="34:66" x14ac:dyDescent="0.25">
      <c r="AH519" s="16"/>
      <c r="BN519" s="30"/>
    </row>
    <row r="520" spans="34:66" x14ac:dyDescent="0.25">
      <c r="AH520" s="16"/>
      <c r="BN520" s="30"/>
    </row>
    <row r="521" spans="34:66" x14ac:dyDescent="0.25">
      <c r="AH521" s="16"/>
      <c r="BN521" s="30"/>
    </row>
    <row r="522" spans="34:66" x14ac:dyDescent="0.25">
      <c r="AH522" s="16"/>
      <c r="BN522" s="30"/>
    </row>
    <row r="523" spans="34:66" x14ac:dyDescent="0.25">
      <c r="AH523" s="16"/>
      <c r="BN523" s="30"/>
    </row>
    <row r="524" spans="34:66" x14ac:dyDescent="0.25">
      <c r="AH524" s="16"/>
      <c r="BN524" s="30"/>
    </row>
    <row r="525" spans="34:66" x14ac:dyDescent="0.25">
      <c r="AH525" s="16"/>
      <c r="BN525" s="30"/>
    </row>
    <row r="526" spans="34:66" x14ac:dyDescent="0.25">
      <c r="AH526" s="16"/>
      <c r="BN526" s="30"/>
    </row>
    <row r="527" spans="34:66" x14ac:dyDescent="0.25">
      <c r="AH527" s="16"/>
      <c r="BN527" s="30"/>
    </row>
    <row r="528" spans="34:66" x14ac:dyDescent="0.25">
      <c r="AH528" s="16"/>
      <c r="BN528" s="30"/>
    </row>
    <row r="529" spans="34:66" x14ac:dyDescent="0.25">
      <c r="AH529" s="16"/>
      <c r="BN529" s="30"/>
    </row>
    <row r="530" spans="34:66" x14ac:dyDescent="0.25">
      <c r="AH530" s="16"/>
      <c r="BN530" s="30"/>
    </row>
    <row r="531" spans="34:66" x14ac:dyDescent="0.25">
      <c r="AH531" s="16"/>
      <c r="BN531" s="30"/>
    </row>
    <row r="532" spans="34:66" x14ac:dyDescent="0.25">
      <c r="AH532" s="16"/>
      <c r="BN532" s="30"/>
    </row>
    <row r="533" spans="34:66" x14ac:dyDescent="0.25">
      <c r="AH533" s="16"/>
      <c r="BN533" s="30"/>
    </row>
    <row r="534" spans="34:66" x14ac:dyDescent="0.25">
      <c r="AH534" s="16"/>
      <c r="BN534" s="30"/>
    </row>
    <row r="535" spans="34:66" x14ac:dyDescent="0.25">
      <c r="AH535" s="16"/>
      <c r="BN535" s="30"/>
    </row>
    <row r="536" spans="34:66" x14ac:dyDescent="0.25">
      <c r="AH536" s="16"/>
      <c r="BN536" s="30"/>
    </row>
    <row r="537" spans="34:66" x14ac:dyDescent="0.25">
      <c r="AH537" s="16"/>
      <c r="BN537" s="30"/>
    </row>
    <row r="538" spans="34:66" x14ac:dyDescent="0.25">
      <c r="AH538" s="16"/>
      <c r="BN538" s="30"/>
    </row>
    <row r="539" spans="34:66" x14ac:dyDescent="0.25">
      <c r="AH539" s="16"/>
      <c r="BN539" s="30"/>
    </row>
    <row r="540" spans="34:66" x14ac:dyDescent="0.25">
      <c r="AH540" s="16"/>
      <c r="BN540" s="30"/>
    </row>
    <row r="541" spans="34:66" x14ac:dyDescent="0.25">
      <c r="AH541" s="16"/>
      <c r="BN541" s="30"/>
    </row>
    <row r="542" spans="34:66" x14ac:dyDescent="0.25">
      <c r="AH542" s="16"/>
      <c r="BN542" s="30"/>
    </row>
    <row r="543" spans="34:66" x14ac:dyDescent="0.25">
      <c r="AH543" s="16"/>
      <c r="BN543" s="30"/>
    </row>
    <row r="544" spans="34:66" x14ac:dyDescent="0.25">
      <c r="AH544" s="16"/>
      <c r="BN544" s="30"/>
    </row>
    <row r="545" spans="34:66" x14ac:dyDescent="0.25">
      <c r="AH545" s="16"/>
      <c r="BN545" s="30"/>
    </row>
    <row r="546" spans="34:66" x14ac:dyDescent="0.25">
      <c r="AH546" s="16"/>
      <c r="BN546" s="30"/>
    </row>
    <row r="547" spans="34:66" x14ac:dyDescent="0.25">
      <c r="AH547" s="16"/>
      <c r="BN547" s="30"/>
    </row>
    <row r="548" spans="34:66" x14ac:dyDescent="0.25">
      <c r="AH548" s="16"/>
      <c r="BN548" s="30"/>
    </row>
    <row r="549" spans="34:66" x14ac:dyDescent="0.25">
      <c r="AH549" s="16"/>
      <c r="BN549" s="30"/>
    </row>
    <row r="550" spans="34:66" x14ac:dyDescent="0.25">
      <c r="AH550" s="16"/>
      <c r="BN550" s="30"/>
    </row>
    <row r="551" spans="34:66" x14ac:dyDescent="0.25">
      <c r="AH551" s="16"/>
      <c r="BN551" s="30"/>
    </row>
    <row r="552" spans="34:66" x14ac:dyDescent="0.25">
      <c r="AH552" s="16"/>
      <c r="BN552" s="30"/>
    </row>
    <row r="553" spans="34:66" x14ac:dyDescent="0.25">
      <c r="AH553" s="16"/>
      <c r="BN553" s="30"/>
    </row>
    <row r="554" spans="34:66" x14ac:dyDescent="0.25">
      <c r="AH554" s="16"/>
      <c r="BN554" s="30"/>
    </row>
    <row r="555" spans="34:66" x14ac:dyDescent="0.25">
      <c r="AH555" s="16"/>
      <c r="BN555" s="30"/>
    </row>
    <row r="556" spans="34:66" x14ac:dyDescent="0.25">
      <c r="AH556" s="16"/>
      <c r="BN556" s="30"/>
    </row>
    <row r="557" spans="34:66" x14ac:dyDescent="0.25">
      <c r="AH557" s="16"/>
      <c r="BN557" s="30"/>
    </row>
    <row r="558" spans="34:66" x14ac:dyDescent="0.25">
      <c r="AH558" s="16"/>
      <c r="BN558" s="30"/>
    </row>
    <row r="559" spans="34:66" x14ac:dyDescent="0.25">
      <c r="AH559" s="16"/>
      <c r="BN559" s="30"/>
    </row>
    <row r="560" spans="34:66" x14ac:dyDescent="0.25">
      <c r="AH560" s="16"/>
      <c r="BN560" s="30"/>
    </row>
    <row r="561" spans="34:66" x14ac:dyDescent="0.25">
      <c r="AH561" s="16"/>
      <c r="BN561" s="30"/>
    </row>
    <row r="562" spans="34:66" x14ac:dyDescent="0.25">
      <c r="AH562" s="16"/>
      <c r="BN562" s="30"/>
    </row>
    <row r="563" spans="34:66" x14ac:dyDescent="0.25">
      <c r="AH563" s="16"/>
      <c r="BN563" s="30"/>
    </row>
    <row r="564" spans="34:66" x14ac:dyDescent="0.25">
      <c r="AH564" s="16"/>
      <c r="BN564" s="30"/>
    </row>
    <row r="565" spans="34:66" x14ac:dyDescent="0.25">
      <c r="AH565" s="16"/>
      <c r="BN565" s="30"/>
    </row>
    <row r="566" spans="34:66" x14ac:dyDescent="0.25">
      <c r="AH566" s="16"/>
      <c r="BN566" s="30"/>
    </row>
    <row r="567" spans="34:66" x14ac:dyDescent="0.25">
      <c r="AH567" s="16"/>
      <c r="BN567" s="30"/>
    </row>
    <row r="568" spans="34:66" x14ac:dyDescent="0.25">
      <c r="AH568" s="16"/>
      <c r="BN568" s="30"/>
    </row>
    <row r="569" spans="34:66" x14ac:dyDescent="0.25">
      <c r="AH569" s="16"/>
      <c r="BN569" s="30"/>
    </row>
    <row r="570" spans="34:66" x14ac:dyDescent="0.25">
      <c r="AH570" s="16"/>
      <c r="BN570" s="30"/>
    </row>
    <row r="571" spans="34:66" x14ac:dyDescent="0.25">
      <c r="AH571" s="16"/>
      <c r="BN571" s="30"/>
    </row>
    <row r="572" spans="34:66" x14ac:dyDescent="0.25">
      <c r="AH572" s="16"/>
      <c r="BN572" s="30"/>
    </row>
    <row r="573" spans="34:66" x14ac:dyDescent="0.25">
      <c r="AH573" s="16"/>
      <c r="BN573" s="30"/>
    </row>
    <row r="574" spans="34:66" x14ac:dyDescent="0.25">
      <c r="AH574" s="16"/>
      <c r="BN574" s="30"/>
    </row>
    <row r="575" spans="34:66" x14ac:dyDescent="0.25">
      <c r="AH575" s="16"/>
      <c r="BN575" s="30"/>
    </row>
    <row r="576" spans="34:66" x14ac:dyDescent="0.25">
      <c r="AH576" s="16"/>
      <c r="BN576" s="30"/>
    </row>
    <row r="577" spans="34:66" x14ac:dyDescent="0.25">
      <c r="AH577" s="16"/>
      <c r="BN577" s="30"/>
    </row>
    <row r="578" spans="34:66" x14ac:dyDescent="0.25">
      <c r="AH578" s="16"/>
      <c r="BN578" s="30"/>
    </row>
    <row r="579" spans="34:66" x14ac:dyDescent="0.25">
      <c r="AH579" s="16"/>
      <c r="BN579" s="30"/>
    </row>
    <row r="580" spans="34:66" x14ac:dyDescent="0.25">
      <c r="AH580" s="16"/>
      <c r="BN580" s="30"/>
    </row>
    <row r="581" spans="34:66" x14ac:dyDescent="0.25">
      <c r="AH581" s="16"/>
      <c r="BN581" s="30"/>
    </row>
    <row r="582" spans="34:66" x14ac:dyDescent="0.25">
      <c r="AH582" s="16"/>
      <c r="BN582" s="30"/>
    </row>
    <row r="583" spans="34:66" x14ac:dyDescent="0.25">
      <c r="AH583" s="16"/>
      <c r="BN583" s="30"/>
    </row>
    <row r="584" spans="34:66" x14ac:dyDescent="0.25">
      <c r="AH584" s="16"/>
      <c r="BN584" s="30"/>
    </row>
    <row r="585" spans="34:66" x14ac:dyDescent="0.25">
      <c r="AH585" s="16"/>
      <c r="BN585" s="30"/>
    </row>
    <row r="586" spans="34:66" x14ac:dyDescent="0.25">
      <c r="AH586" s="16"/>
      <c r="BN586" s="30"/>
    </row>
    <row r="587" spans="34:66" x14ac:dyDescent="0.25">
      <c r="AH587" s="16"/>
      <c r="BN587" s="30"/>
    </row>
    <row r="588" spans="34:66" x14ac:dyDescent="0.25">
      <c r="AH588" s="16"/>
      <c r="BN588" s="30"/>
    </row>
    <row r="589" spans="34:66" x14ac:dyDescent="0.25">
      <c r="AH589" s="16"/>
      <c r="BN589" s="30"/>
    </row>
    <row r="590" spans="34:66" x14ac:dyDescent="0.25">
      <c r="AH590" s="16"/>
      <c r="BN590" s="30"/>
    </row>
    <row r="591" spans="34:66" x14ac:dyDescent="0.25">
      <c r="AH591" s="16"/>
      <c r="BN591" s="30"/>
    </row>
    <row r="592" spans="34:66" x14ac:dyDescent="0.25">
      <c r="AH592" s="16"/>
      <c r="BN592" s="30"/>
    </row>
    <row r="593" spans="34:66" x14ac:dyDescent="0.25">
      <c r="AH593" s="16"/>
      <c r="BN593" s="30"/>
    </row>
    <row r="594" spans="34:66" x14ac:dyDescent="0.25">
      <c r="AH594" s="16"/>
      <c r="BN594" s="30"/>
    </row>
    <row r="595" spans="34:66" x14ac:dyDescent="0.25">
      <c r="AH595" s="16"/>
      <c r="BN595" s="30"/>
    </row>
    <row r="596" spans="34:66" x14ac:dyDescent="0.25">
      <c r="AH596" s="16"/>
      <c r="BN596" s="30"/>
    </row>
    <row r="597" spans="34:66" x14ac:dyDescent="0.25">
      <c r="AH597" s="16"/>
      <c r="BN597" s="30"/>
    </row>
    <row r="598" spans="34:66" x14ac:dyDescent="0.25">
      <c r="AH598" s="16"/>
      <c r="BN598" s="30"/>
    </row>
    <row r="599" spans="34:66" x14ac:dyDescent="0.25">
      <c r="AH599" s="16"/>
      <c r="BN599" s="30"/>
    </row>
    <row r="600" spans="34:66" x14ac:dyDescent="0.25">
      <c r="AH600" s="16"/>
      <c r="BN600" s="30"/>
    </row>
    <row r="601" spans="34:66" x14ac:dyDescent="0.25">
      <c r="AH601" s="16"/>
      <c r="BN601" s="30"/>
    </row>
    <row r="602" spans="34:66" x14ac:dyDescent="0.25">
      <c r="AH602" s="16"/>
      <c r="BN602" s="30"/>
    </row>
    <row r="603" spans="34:66" x14ac:dyDescent="0.25">
      <c r="AH603" s="16"/>
      <c r="BN603" s="30"/>
    </row>
    <row r="604" spans="34:66" x14ac:dyDescent="0.25">
      <c r="AH604" s="16"/>
      <c r="BN604" s="30"/>
    </row>
    <row r="605" spans="34:66" x14ac:dyDescent="0.25">
      <c r="AH605" s="16"/>
      <c r="BN605" s="30"/>
    </row>
    <row r="606" spans="34:66" x14ac:dyDescent="0.25">
      <c r="AH606" s="16"/>
      <c r="BN606" s="30"/>
    </row>
    <row r="607" spans="34:66" x14ac:dyDescent="0.25">
      <c r="AH607" s="16"/>
      <c r="BN607" s="30"/>
    </row>
    <row r="608" spans="34:66" x14ac:dyDescent="0.25">
      <c r="AH608" s="16"/>
      <c r="BN608" s="30"/>
    </row>
    <row r="609" spans="34:66" x14ac:dyDescent="0.25">
      <c r="AH609" s="16"/>
      <c r="BN609" s="30"/>
    </row>
    <row r="610" spans="34:66" x14ac:dyDescent="0.25">
      <c r="AH610" s="16"/>
      <c r="BN610" s="30"/>
    </row>
    <row r="611" spans="34:66" x14ac:dyDescent="0.25">
      <c r="AH611" s="16"/>
      <c r="BN611" s="30"/>
    </row>
    <row r="612" spans="34:66" x14ac:dyDescent="0.25">
      <c r="AH612" s="16"/>
      <c r="BN612" s="30"/>
    </row>
    <row r="613" spans="34:66" x14ac:dyDescent="0.25">
      <c r="AH613" s="16"/>
      <c r="BN613" s="30"/>
    </row>
    <row r="614" spans="34:66" x14ac:dyDescent="0.25">
      <c r="AH614" s="16"/>
      <c r="BN614" s="30"/>
    </row>
    <row r="615" spans="34:66" x14ac:dyDescent="0.25">
      <c r="AH615" s="16"/>
      <c r="BN615" s="30"/>
    </row>
    <row r="616" spans="34:66" x14ac:dyDescent="0.25">
      <c r="AH616" s="16"/>
      <c r="BN616" s="30"/>
    </row>
    <row r="617" spans="34:66" x14ac:dyDescent="0.25">
      <c r="AH617" s="16"/>
      <c r="BN617" s="30"/>
    </row>
    <row r="618" spans="34:66" x14ac:dyDescent="0.25">
      <c r="AH618" s="16"/>
      <c r="BN618" s="30"/>
    </row>
    <row r="619" spans="34:66" x14ac:dyDescent="0.25">
      <c r="AH619" s="16"/>
      <c r="BN619" s="30"/>
    </row>
    <row r="620" spans="34:66" x14ac:dyDescent="0.25">
      <c r="AH620" s="16"/>
      <c r="BN620" s="30"/>
    </row>
    <row r="621" spans="34:66" x14ac:dyDescent="0.25">
      <c r="AH621" s="16"/>
      <c r="BN621" s="30"/>
    </row>
    <row r="622" spans="34:66" x14ac:dyDescent="0.25">
      <c r="AH622" s="16"/>
      <c r="BN622" s="30"/>
    </row>
    <row r="623" spans="34:66" x14ac:dyDescent="0.25">
      <c r="AH623" s="16"/>
      <c r="BN623" s="30"/>
    </row>
    <row r="624" spans="34:66" x14ac:dyDescent="0.25">
      <c r="AH624" s="16"/>
      <c r="BN624" s="30"/>
    </row>
    <row r="625" spans="34:66" x14ac:dyDescent="0.25">
      <c r="AH625" s="16"/>
      <c r="BN625" s="30"/>
    </row>
    <row r="626" spans="34:66" x14ac:dyDescent="0.25">
      <c r="AH626" s="16"/>
      <c r="BN626" s="30"/>
    </row>
    <row r="627" spans="34:66" x14ac:dyDescent="0.25">
      <c r="AH627" s="16"/>
      <c r="BN627" s="30"/>
    </row>
    <row r="628" spans="34:66" x14ac:dyDescent="0.25">
      <c r="AH628" s="16"/>
      <c r="BN628" s="30"/>
    </row>
    <row r="629" spans="34:66" x14ac:dyDescent="0.25">
      <c r="AH629" s="16"/>
      <c r="BN629" s="30"/>
    </row>
    <row r="630" spans="34:66" x14ac:dyDescent="0.25">
      <c r="AH630" s="16"/>
      <c r="BN630" s="30"/>
    </row>
    <row r="631" spans="34:66" x14ac:dyDescent="0.25">
      <c r="AH631" s="16"/>
      <c r="BN631" s="30"/>
    </row>
    <row r="632" spans="34:66" x14ac:dyDescent="0.25">
      <c r="AH632" s="16"/>
      <c r="BN632" s="30"/>
    </row>
    <row r="633" spans="34:66" x14ac:dyDescent="0.25">
      <c r="AH633" s="16"/>
      <c r="BN633" s="30"/>
    </row>
    <row r="634" spans="34:66" x14ac:dyDescent="0.25">
      <c r="AH634" s="16"/>
      <c r="BN634" s="30"/>
    </row>
    <row r="635" spans="34:66" x14ac:dyDescent="0.25">
      <c r="AH635" s="16"/>
      <c r="BN635" s="30"/>
    </row>
    <row r="636" spans="34:66" x14ac:dyDescent="0.25">
      <c r="AH636" s="16"/>
      <c r="BN636" s="30"/>
    </row>
    <row r="637" spans="34:66" x14ac:dyDescent="0.25">
      <c r="AH637" s="16"/>
      <c r="BN637" s="30"/>
    </row>
    <row r="638" spans="34:66" x14ac:dyDescent="0.25">
      <c r="AH638" s="16"/>
      <c r="BN638" s="30"/>
    </row>
    <row r="639" spans="34:66" x14ac:dyDescent="0.25">
      <c r="AH639" s="16"/>
      <c r="BN639" s="30"/>
    </row>
    <row r="640" spans="34:66" x14ac:dyDescent="0.25">
      <c r="AH640" s="16"/>
      <c r="BN640" s="30"/>
    </row>
    <row r="641" spans="34:66" x14ac:dyDescent="0.25">
      <c r="AH641" s="16"/>
      <c r="BN641" s="30"/>
    </row>
    <row r="642" spans="34:66" x14ac:dyDescent="0.25">
      <c r="AH642" s="16"/>
      <c r="BN642" s="30"/>
    </row>
    <row r="643" spans="34:66" x14ac:dyDescent="0.25">
      <c r="AH643" s="16"/>
      <c r="BN643" s="30"/>
    </row>
    <row r="644" spans="34:66" x14ac:dyDescent="0.25">
      <c r="AH644" s="16"/>
      <c r="BN644" s="30"/>
    </row>
    <row r="645" spans="34:66" x14ac:dyDescent="0.25">
      <c r="AH645" s="16"/>
      <c r="BN645" s="30"/>
    </row>
    <row r="646" spans="34:66" x14ac:dyDescent="0.25">
      <c r="AH646" s="16"/>
      <c r="BN646" s="30"/>
    </row>
    <row r="647" spans="34:66" x14ac:dyDescent="0.25">
      <c r="AH647" s="16"/>
      <c r="BN647" s="30"/>
    </row>
    <row r="648" spans="34:66" x14ac:dyDescent="0.25">
      <c r="AH648" s="16"/>
      <c r="BN648" s="30"/>
    </row>
    <row r="649" spans="34:66" x14ac:dyDescent="0.25">
      <c r="AH649" s="16"/>
      <c r="BN649" s="30"/>
    </row>
    <row r="650" spans="34:66" x14ac:dyDescent="0.25">
      <c r="AH650" s="16"/>
      <c r="BN650" s="30"/>
    </row>
    <row r="651" spans="34:66" x14ac:dyDescent="0.25">
      <c r="AH651" s="16"/>
      <c r="BN651" s="30"/>
    </row>
    <row r="652" spans="34:66" x14ac:dyDescent="0.25">
      <c r="AH652" s="16"/>
      <c r="BN652" s="30"/>
    </row>
    <row r="653" spans="34:66" x14ac:dyDescent="0.25">
      <c r="AH653" s="16"/>
      <c r="BN653" s="30"/>
    </row>
    <row r="654" spans="34:66" x14ac:dyDescent="0.25">
      <c r="AH654" s="16"/>
      <c r="BN654" s="30"/>
    </row>
    <row r="655" spans="34:66" x14ac:dyDescent="0.25">
      <c r="AH655" s="16"/>
      <c r="BN655" s="30"/>
    </row>
    <row r="656" spans="34:66" x14ac:dyDescent="0.25">
      <c r="AH656" s="16"/>
      <c r="BN656" s="30"/>
    </row>
    <row r="657" spans="34:66" x14ac:dyDescent="0.25">
      <c r="AH657" s="16"/>
      <c r="BN657" s="30"/>
    </row>
    <row r="658" spans="34:66" x14ac:dyDescent="0.25">
      <c r="AH658" s="16"/>
      <c r="BN658" s="30"/>
    </row>
    <row r="659" spans="34:66" x14ac:dyDescent="0.25">
      <c r="AH659" s="16"/>
      <c r="BN659" s="30"/>
    </row>
    <row r="660" spans="34:66" x14ac:dyDescent="0.25">
      <c r="AH660" s="16"/>
      <c r="BN660" s="30"/>
    </row>
    <row r="661" spans="34:66" x14ac:dyDescent="0.25">
      <c r="AH661" s="16"/>
      <c r="BN661" s="30"/>
    </row>
    <row r="662" spans="34:66" x14ac:dyDescent="0.25">
      <c r="AH662" s="16"/>
      <c r="BN662" s="30"/>
    </row>
    <row r="663" spans="34:66" x14ac:dyDescent="0.25">
      <c r="AH663" s="16"/>
      <c r="BN663" s="30"/>
    </row>
    <row r="664" spans="34:66" x14ac:dyDescent="0.25">
      <c r="AH664" s="16"/>
      <c r="BN664" s="30"/>
    </row>
    <row r="665" spans="34:66" x14ac:dyDescent="0.25">
      <c r="AH665" s="16"/>
      <c r="BN665" s="30"/>
    </row>
    <row r="666" spans="34:66" x14ac:dyDescent="0.25">
      <c r="AH666" s="16"/>
      <c r="BN666" s="30"/>
    </row>
    <row r="667" spans="34:66" x14ac:dyDescent="0.25">
      <c r="AH667" s="16"/>
      <c r="BN667" s="30"/>
    </row>
    <row r="668" spans="34:66" x14ac:dyDescent="0.25">
      <c r="AH668" s="16"/>
      <c r="BN668" s="30"/>
    </row>
    <row r="669" spans="34:66" x14ac:dyDescent="0.25">
      <c r="AH669" s="16"/>
      <c r="BN669" s="30"/>
    </row>
    <row r="670" spans="34:66" x14ac:dyDescent="0.25">
      <c r="AH670" s="16"/>
      <c r="BN670" s="30"/>
    </row>
    <row r="671" spans="34:66" x14ac:dyDescent="0.25">
      <c r="AH671" s="16"/>
      <c r="BN671" s="30"/>
    </row>
    <row r="672" spans="34:66" x14ac:dyDescent="0.25">
      <c r="AH672" s="16"/>
      <c r="BN672" s="30"/>
    </row>
    <row r="673" spans="34:66" x14ac:dyDescent="0.25">
      <c r="AH673" s="16"/>
      <c r="BN673" s="30"/>
    </row>
    <row r="674" spans="34:66" x14ac:dyDescent="0.25">
      <c r="AH674" s="16"/>
      <c r="BN674" s="30"/>
    </row>
    <row r="675" spans="34:66" x14ac:dyDescent="0.25">
      <c r="AH675" s="16"/>
      <c r="BN675" s="30"/>
    </row>
    <row r="676" spans="34:66" x14ac:dyDescent="0.25">
      <c r="AH676" s="16"/>
      <c r="BN676" s="30"/>
    </row>
    <row r="677" spans="34:66" x14ac:dyDescent="0.25">
      <c r="AH677" s="16"/>
      <c r="BN677" s="30"/>
    </row>
    <row r="678" spans="34:66" x14ac:dyDescent="0.25">
      <c r="AH678" s="16"/>
      <c r="BN678" s="30"/>
    </row>
    <row r="679" spans="34:66" x14ac:dyDescent="0.25">
      <c r="AH679" s="16"/>
      <c r="BN679" s="30"/>
    </row>
    <row r="680" spans="34:66" x14ac:dyDescent="0.25">
      <c r="AH680" s="16"/>
      <c r="BN680" s="30"/>
    </row>
    <row r="681" spans="34:66" x14ac:dyDescent="0.25">
      <c r="AH681" s="16"/>
      <c r="BN681" s="30"/>
    </row>
    <row r="682" spans="34:66" x14ac:dyDescent="0.25">
      <c r="AH682" s="16"/>
      <c r="BN682" s="30"/>
    </row>
    <row r="683" spans="34:66" x14ac:dyDescent="0.25">
      <c r="AH683" s="16"/>
      <c r="BN683" s="30"/>
    </row>
    <row r="684" spans="34:66" x14ac:dyDescent="0.25">
      <c r="AH684" s="16"/>
      <c r="BN684" s="30"/>
    </row>
    <row r="685" spans="34:66" x14ac:dyDescent="0.25">
      <c r="AH685" s="16"/>
      <c r="BN685" s="30"/>
    </row>
    <row r="686" spans="34:66" x14ac:dyDescent="0.25">
      <c r="AH686" s="16"/>
      <c r="BN686" s="30"/>
    </row>
    <row r="687" spans="34:66" x14ac:dyDescent="0.25">
      <c r="AH687" s="16"/>
      <c r="BN687" s="30"/>
    </row>
    <row r="688" spans="34:66" x14ac:dyDescent="0.25">
      <c r="AH688" s="16"/>
      <c r="BN688" s="30"/>
    </row>
    <row r="689" spans="34:66" x14ac:dyDescent="0.25">
      <c r="AH689" s="16"/>
      <c r="BN689" s="30"/>
    </row>
    <row r="690" spans="34:66" x14ac:dyDescent="0.25">
      <c r="AH690" s="16"/>
      <c r="BN690" s="30"/>
    </row>
    <row r="691" spans="34:66" x14ac:dyDescent="0.25">
      <c r="AH691" s="16"/>
      <c r="BN691" s="30"/>
    </row>
    <row r="692" spans="34:66" x14ac:dyDescent="0.25">
      <c r="AH692" s="16"/>
      <c r="BN692" s="30"/>
    </row>
    <row r="693" spans="34:66" x14ac:dyDescent="0.25">
      <c r="AH693" s="16"/>
      <c r="BN693" s="30"/>
    </row>
    <row r="694" spans="34:66" x14ac:dyDescent="0.25">
      <c r="AH694" s="16"/>
      <c r="BN694" s="30"/>
    </row>
    <row r="695" spans="34:66" x14ac:dyDescent="0.25">
      <c r="AH695" s="16"/>
      <c r="BN695" s="30"/>
    </row>
    <row r="696" spans="34:66" x14ac:dyDescent="0.25">
      <c r="AH696" s="16"/>
      <c r="BN696" s="30"/>
    </row>
    <row r="697" spans="34:66" x14ac:dyDescent="0.25">
      <c r="BN697" s="30"/>
    </row>
    <row r="698" spans="34:66" x14ac:dyDescent="0.25">
      <c r="BN698" s="30"/>
    </row>
    <row r="699" spans="34:66" x14ac:dyDescent="0.25">
      <c r="BN699" s="30"/>
    </row>
    <row r="700" spans="34:66" x14ac:dyDescent="0.25">
      <c r="BN700" s="30"/>
    </row>
    <row r="701" spans="34:66" x14ac:dyDescent="0.25">
      <c r="BN701" s="30"/>
    </row>
    <row r="702" spans="34:66" x14ac:dyDescent="0.25">
      <c r="BN702" s="30"/>
    </row>
    <row r="703" spans="34:66" x14ac:dyDescent="0.25">
      <c r="BN703" s="30"/>
    </row>
    <row r="704" spans="34:66" x14ac:dyDescent="0.25">
      <c r="BN704" s="30"/>
    </row>
    <row r="705" spans="66:66" x14ac:dyDescent="0.25">
      <c r="BN705" s="30"/>
    </row>
    <row r="706" spans="66:66" x14ac:dyDescent="0.25">
      <c r="BN706" s="30"/>
    </row>
    <row r="707" spans="66:66" x14ac:dyDescent="0.25">
      <c r="BN707" s="30"/>
    </row>
    <row r="708" spans="66:66" x14ac:dyDescent="0.25">
      <c r="BN708" s="30"/>
    </row>
    <row r="709" spans="66:66" x14ac:dyDescent="0.25">
      <c r="BN709" s="30"/>
    </row>
    <row r="710" spans="66:66" x14ac:dyDescent="0.25">
      <c r="BN710" s="30"/>
    </row>
    <row r="711" spans="66:66" x14ac:dyDescent="0.25">
      <c r="BN711" s="30"/>
    </row>
    <row r="712" spans="66:66" x14ac:dyDescent="0.25">
      <c r="BN712" s="30"/>
    </row>
    <row r="713" spans="66:66" x14ac:dyDescent="0.25">
      <c r="BN713" s="30"/>
    </row>
    <row r="714" spans="66:66" x14ac:dyDescent="0.25">
      <c r="BN714" s="30"/>
    </row>
    <row r="715" spans="66:66" x14ac:dyDescent="0.25">
      <c r="BN715" s="30"/>
    </row>
    <row r="716" spans="66:66" x14ac:dyDescent="0.25">
      <c r="BN716" s="30"/>
    </row>
    <row r="717" spans="66:66" x14ac:dyDescent="0.25">
      <c r="BN717" s="30"/>
    </row>
    <row r="718" spans="66:66" x14ac:dyDescent="0.25">
      <c r="BN718" s="30"/>
    </row>
    <row r="719" spans="66:66" x14ac:dyDescent="0.25">
      <c r="BN719" s="30"/>
    </row>
    <row r="720" spans="66:66" x14ac:dyDescent="0.25">
      <c r="BN720" s="30"/>
    </row>
    <row r="721" spans="66:66" x14ac:dyDescent="0.25">
      <c r="BN721" s="30"/>
    </row>
    <row r="722" spans="66:66" x14ac:dyDescent="0.25">
      <c r="BN722" s="30"/>
    </row>
    <row r="723" spans="66:66" x14ac:dyDescent="0.25">
      <c r="BN723" s="30"/>
    </row>
    <row r="724" spans="66:66" x14ac:dyDescent="0.25">
      <c r="BN724" s="30"/>
    </row>
    <row r="725" spans="66:66" x14ac:dyDescent="0.25">
      <c r="BN725" s="30"/>
    </row>
    <row r="726" spans="66:66" x14ac:dyDescent="0.25">
      <c r="BN726" s="30"/>
    </row>
    <row r="727" spans="66:66" x14ac:dyDescent="0.25">
      <c r="BN727" s="30"/>
    </row>
    <row r="728" spans="66:66" x14ac:dyDescent="0.25">
      <c r="BN728" s="30"/>
    </row>
    <row r="729" spans="66:66" x14ac:dyDescent="0.25">
      <c r="BN729" s="30"/>
    </row>
    <row r="730" spans="66:66" x14ac:dyDescent="0.25">
      <c r="BN730" s="30"/>
    </row>
    <row r="731" spans="66:66" x14ac:dyDescent="0.25">
      <c r="BN731" s="30"/>
    </row>
    <row r="732" spans="66:66" x14ac:dyDescent="0.25">
      <c r="BN732" s="30"/>
    </row>
    <row r="733" spans="66:66" x14ac:dyDescent="0.25">
      <c r="BN733" s="30"/>
    </row>
    <row r="734" spans="66:66" x14ac:dyDescent="0.25">
      <c r="BN734" s="30"/>
    </row>
    <row r="735" spans="66:66" x14ac:dyDescent="0.25">
      <c r="BN735" s="30"/>
    </row>
    <row r="736" spans="66:66" x14ac:dyDescent="0.25">
      <c r="BN736" s="30"/>
    </row>
    <row r="737" spans="66:66" x14ac:dyDescent="0.25">
      <c r="BN737" s="30"/>
    </row>
    <row r="738" spans="66:66" x14ac:dyDescent="0.25">
      <c r="BN738" s="30"/>
    </row>
    <row r="739" spans="66:66" x14ac:dyDescent="0.25">
      <c r="BN739" s="30"/>
    </row>
    <row r="740" spans="66:66" x14ac:dyDescent="0.25">
      <c r="BN740" s="30"/>
    </row>
    <row r="741" spans="66:66" x14ac:dyDescent="0.25">
      <c r="BN741" s="30"/>
    </row>
    <row r="742" spans="66:66" x14ac:dyDescent="0.25">
      <c r="BN742" s="30"/>
    </row>
    <row r="743" spans="66:66" x14ac:dyDescent="0.25">
      <c r="BN743" s="30"/>
    </row>
    <row r="744" spans="66:66" x14ac:dyDescent="0.25">
      <c r="BN744" s="30"/>
    </row>
    <row r="745" spans="66:66" x14ac:dyDescent="0.25">
      <c r="BN745" s="30"/>
    </row>
    <row r="746" spans="66:66" x14ac:dyDescent="0.25">
      <c r="BN746" s="30"/>
    </row>
    <row r="747" spans="66:66" x14ac:dyDescent="0.25">
      <c r="BN747" s="30"/>
    </row>
    <row r="748" spans="66:66" x14ac:dyDescent="0.25">
      <c r="BN748" s="30"/>
    </row>
    <row r="749" spans="66:66" x14ac:dyDescent="0.25">
      <c r="BN749" s="30"/>
    </row>
    <row r="750" spans="66:66" x14ac:dyDescent="0.25">
      <c r="BN750" s="30"/>
    </row>
    <row r="751" spans="66:66" x14ac:dyDescent="0.25">
      <c r="BN751" s="30"/>
    </row>
    <row r="752" spans="66:66" x14ac:dyDescent="0.25">
      <c r="BN752" s="30"/>
    </row>
    <row r="753" spans="66:66" x14ac:dyDescent="0.25">
      <c r="BN753" s="30"/>
    </row>
    <row r="754" spans="66:66" x14ac:dyDescent="0.25">
      <c r="BN754" s="30"/>
    </row>
    <row r="755" spans="66:66" x14ac:dyDescent="0.25">
      <c r="BN755" s="30"/>
    </row>
    <row r="756" spans="66:66" x14ac:dyDescent="0.25">
      <c r="BN756" s="30"/>
    </row>
    <row r="757" spans="66:66" x14ac:dyDescent="0.25">
      <c r="BN757" s="30"/>
    </row>
    <row r="758" spans="66:66" x14ac:dyDescent="0.25">
      <c r="BN758" s="30"/>
    </row>
    <row r="759" spans="66:66" x14ac:dyDescent="0.25">
      <c r="BN759" s="30"/>
    </row>
    <row r="760" spans="66:66" x14ac:dyDescent="0.25">
      <c r="BN760" s="30"/>
    </row>
    <row r="761" spans="66:66" x14ac:dyDescent="0.25">
      <c r="BN761" s="30"/>
    </row>
    <row r="762" spans="66:66" x14ac:dyDescent="0.25">
      <c r="BN762" s="30"/>
    </row>
    <row r="763" spans="66:66" x14ac:dyDescent="0.25">
      <c r="BN763" s="30"/>
    </row>
    <row r="764" spans="66:66" x14ac:dyDescent="0.25">
      <c r="BN764" s="30"/>
    </row>
    <row r="765" spans="66:66" x14ac:dyDescent="0.25">
      <c r="BN765" s="30"/>
    </row>
    <row r="766" spans="66:66" x14ac:dyDescent="0.25">
      <c r="BN766" s="30"/>
    </row>
    <row r="767" spans="66:66" x14ac:dyDescent="0.25">
      <c r="BN767" s="30"/>
    </row>
    <row r="768" spans="66:66" x14ac:dyDescent="0.25">
      <c r="BN768" s="30"/>
    </row>
    <row r="769" spans="66:66" x14ac:dyDescent="0.25">
      <c r="BN769" s="30"/>
    </row>
    <row r="770" spans="66:66" x14ac:dyDescent="0.25">
      <c r="BN770" s="30"/>
    </row>
    <row r="771" spans="66:66" x14ac:dyDescent="0.25">
      <c r="BN771" s="30"/>
    </row>
    <row r="772" spans="66:66" x14ac:dyDescent="0.25">
      <c r="BN772" s="30"/>
    </row>
    <row r="773" spans="66:66" x14ac:dyDescent="0.25">
      <c r="BN773" s="30"/>
    </row>
    <row r="774" spans="66:66" x14ac:dyDescent="0.25">
      <c r="BN774" s="30"/>
    </row>
    <row r="775" spans="66:66" x14ac:dyDescent="0.25">
      <c r="BN775" s="30"/>
    </row>
    <row r="776" spans="66:66" x14ac:dyDescent="0.25">
      <c r="BN776" s="30"/>
    </row>
    <row r="777" spans="66:66" x14ac:dyDescent="0.25">
      <c r="BN777" s="30"/>
    </row>
    <row r="778" spans="66:66" x14ac:dyDescent="0.25">
      <c r="BN778" s="30"/>
    </row>
    <row r="779" spans="66:66" x14ac:dyDescent="0.25">
      <c r="BN779" s="30"/>
    </row>
    <row r="780" spans="66:66" x14ac:dyDescent="0.25">
      <c r="BN780" s="30"/>
    </row>
    <row r="781" spans="66:66" x14ac:dyDescent="0.25">
      <c r="BN781" s="30"/>
    </row>
    <row r="782" spans="66:66" x14ac:dyDescent="0.25">
      <c r="BN782" s="30"/>
    </row>
    <row r="783" spans="66:66" x14ac:dyDescent="0.25">
      <c r="BN783" s="30"/>
    </row>
    <row r="784" spans="66:66" x14ac:dyDescent="0.25">
      <c r="BN784" s="30"/>
    </row>
    <row r="785" spans="66:66" x14ac:dyDescent="0.25">
      <c r="BN785" s="30"/>
    </row>
    <row r="786" spans="66:66" x14ac:dyDescent="0.25">
      <c r="BN786" s="30"/>
    </row>
    <row r="787" spans="66:66" x14ac:dyDescent="0.25">
      <c r="BN787" s="30"/>
    </row>
    <row r="788" spans="66:66" x14ac:dyDescent="0.25">
      <c r="BN788" s="30"/>
    </row>
    <row r="789" spans="66:66" x14ac:dyDescent="0.25">
      <c r="BN789" s="30"/>
    </row>
    <row r="790" spans="66:66" x14ac:dyDescent="0.25">
      <c r="BN790" s="30"/>
    </row>
    <row r="791" spans="66:66" x14ac:dyDescent="0.25">
      <c r="BN791" s="30"/>
    </row>
    <row r="792" spans="66:66" x14ac:dyDescent="0.25">
      <c r="BN792" s="30"/>
    </row>
    <row r="793" spans="66:66" x14ac:dyDescent="0.25">
      <c r="BN793" s="30"/>
    </row>
    <row r="794" spans="66:66" x14ac:dyDescent="0.25">
      <c r="BN794" s="30"/>
    </row>
    <row r="795" spans="66:66" x14ac:dyDescent="0.25">
      <c r="BN795" s="30"/>
    </row>
    <row r="796" spans="66:66" x14ac:dyDescent="0.25">
      <c r="BN796" s="30"/>
    </row>
    <row r="797" spans="66:66" x14ac:dyDescent="0.25">
      <c r="BN797" s="30"/>
    </row>
    <row r="798" spans="66:66" x14ac:dyDescent="0.25">
      <c r="BN798" s="30"/>
    </row>
    <row r="799" spans="66:66" x14ac:dyDescent="0.25">
      <c r="BN799" s="30"/>
    </row>
    <row r="800" spans="66:66" x14ac:dyDescent="0.25">
      <c r="BN800" s="30"/>
    </row>
    <row r="801" spans="66:66" x14ac:dyDescent="0.25">
      <c r="BN801" s="30"/>
    </row>
    <row r="802" spans="66:66" x14ac:dyDescent="0.25">
      <c r="BN802" s="30"/>
    </row>
    <row r="803" spans="66:66" x14ac:dyDescent="0.25">
      <c r="BN803" s="30"/>
    </row>
    <row r="804" spans="66:66" x14ac:dyDescent="0.25">
      <c r="BN804" s="30"/>
    </row>
    <row r="805" spans="66:66" x14ac:dyDescent="0.25">
      <c r="BN805" s="30"/>
    </row>
    <row r="806" spans="66:66" x14ac:dyDescent="0.25">
      <c r="BN806" s="30"/>
    </row>
    <row r="807" spans="66:66" x14ac:dyDescent="0.25">
      <c r="BN807" s="30"/>
    </row>
    <row r="808" spans="66:66" x14ac:dyDescent="0.25">
      <c r="BN808" s="30"/>
    </row>
    <row r="809" spans="66:66" x14ac:dyDescent="0.25">
      <c r="BN809" s="30"/>
    </row>
    <row r="810" spans="66:66" x14ac:dyDescent="0.25">
      <c r="BN810" s="30"/>
    </row>
    <row r="811" spans="66:66" x14ac:dyDescent="0.25">
      <c r="BN811" s="30"/>
    </row>
    <row r="812" spans="66:66" x14ac:dyDescent="0.25">
      <c r="BN812" s="30"/>
    </row>
    <row r="813" spans="66:66" x14ac:dyDescent="0.25">
      <c r="BN813" s="30"/>
    </row>
    <row r="814" spans="66:66" x14ac:dyDescent="0.25">
      <c r="BN814" s="30"/>
    </row>
    <row r="815" spans="66:66" x14ac:dyDescent="0.25">
      <c r="BN815" s="30"/>
    </row>
    <row r="816" spans="66:66" x14ac:dyDescent="0.25">
      <c r="BN816" s="30"/>
    </row>
    <row r="817" spans="66:66" x14ac:dyDescent="0.25">
      <c r="BN817" s="30"/>
    </row>
    <row r="818" spans="66:66" x14ac:dyDescent="0.25">
      <c r="BN818" s="30"/>
    </row>
    <row r="819" spans="66:66" x14ac:dyDescent="0.25">
      <c r="BN819" s="30"/>
    </row>
    <row r="820" spans="66:66" x14ac:dyDescent="0.25">
      <c r="BN820" s="30"/>
    </row>
    <row r="821" spans="66:66" x14ac:dyDescent="0.25">
      <c r="BN821" s="30"/>
    </row>
    <row r="822" spans="66:66" x14ac:dyDescent="0.25">
      <c r="BN822" s="30"/>
    </row>
    <row r="823" spans="66:66" x14ac:dyDescent="0.25">
      <c r="BN823" s="30"/>
    </row>
    <row r="824" spans="66:66" x14ac:dyDescent="0.25">
      <c r="BN824" s="30"/>
    </row>
    <row r="825" spans="66:66" x14ac:dyDescent="0.25">
      <c r="BN825" s="30"/>
    </row>
    <row r="826" spans="66:66" x14ac:dyDescent="0.25">
      <c r="BN826" s="30"/>
    </row>
    <row r="827" spans="66:66" x14ac:dyDescent="0.25">
      <c r="BN827" s="30"/>
    </row>
    <row r="828" spans="66:66" x14ac:dyDescent="0.25">
      <c r="BN828" s="30"/>
    </row>
    <row r="829" spans="66:66" x14ac:dyDescent="0.25">
      <c r="BN829" s="30"/>
    </row>
    <row r="830" spans="66:66" x14ac:dyDescent="0.25">
      <c r="BN830" s="30"/>
    </row>
    <row r="831" spans="66:66" x14ac:dyDescent="0.25">
      <c r="BN831" s="30"/>
    </row>
    <row r="832" spans="66:66" x14ac:dyDescent="0.25">
      <c r="BN832" s="30"/>
    </row>
    <row r="833" spans="66:66" x14ac:dyDescent="0.25">
      <c r="BN833" s="30"/>
    </row>
    <row r="834" spans="66:66" x14ac:dyDescent="0.25">
      <c r="BN834" s="30"/>
    </row>
    <row r="835" spans="66:66" x14ac:dyDescent="0.25">
      <c r="BN835" s="30"/>
    </row>
    <row r="836" spans="66:66" x14ac:dyDescent="0.25">
      <c r="BN836" s="30"/>
    </row>
    <row r="837" spans="66:66" x14ac:dyDescent="0.25">
      <c r="BN837" s="30"/>
    </row>
    <row r="838" spans="66:66" x14ac:dyDescent="0.25">
      <c r="BN838" s="30"/>
    </row>
    <row r="839" spans="66:66" x14ac:dyDescent="0.25">
      <c r="BN839" s="30"/>
    </row>
    <row r="840" spans="66:66" x14ac:dyDescent="0.25">
      <c r="BN840" s="30"/>
    </row>
    <row r="841" spans="66:66" x14ac:dyDescent="0.25">
      <c r="BN841" s="30"/>
    </row>
    <row r="842" spans="66:66" x14ac:dyDescent="0.25">
      <c r="BN842" s="30"/>
    </row>
    <row r="843" spans="66:66" x14ac:dyDescent="0.25">
      <c r="BN843" s="30"/>
    </row>
    <row r="844" spans="66:66" x14ac:dyDescent="0.25">
      <c r="BN844" s="30"/>
    </row>
    <row r="845" spans="66:66" x14ac:dyDescent="0.25">
      <c r="BN845" s="30"/>
    </row>
    <row r="846" spans="66:66" x14ac:dyDescent="0.25">
      <c r="BN846" s="30"/>
    </row>
    <row r="847" spans="66:66" x14ac:dyDescent="0.25">
      <c r="BN847" s="30"/>
    </row>
    <row r="848" spans="66:66" x14ac:dyDescent="0.25">
      <c r="BN848" s="30"/>
    </row>
    <row r="849" spans="66:66" x14ac:dyDescent="0.25">
      <c r="BN849" s="30"/>
    </row>
    <row r="850" spans="66:66" x14ac:dyDescent="0.25">
      <c r="BN850" s="30"/>
    </row>
    <row r="851" spans="66:66" x14ac:dyDescent="0.25">
      <c r="BN851" s="30"/>
    </row>
    <row r="852" spans="66:66" x14ac:dyDescent="0.25">
      <c r="BN852" s="30"/>
    </row>
    <row r="853" spans="66:66" x14ac:dyDescent="0.25">
      <c r="BN853" s="30"/>
    </row>
    <row r="854" spans="66:66" x14ac:dyDescent="0.25">
      <c r="BN854" s="30"/>
    </row>
    <row r="855" spans="66:66" x14ac:dyDescent="0.25">
      <c r="BN855" s="30"/>
    </row>
    <row r="856" spans="66:66" x14ac:dyDescent="0.25">
      <c r="BN856" s="30"/>
    </row>
    <row r="857" spans="66:66" x14ac:dyDescent="0.25">
      <c r="BN857" s="30"/>
    </row>
    <row r="858" spans="66:66" x14ac:dyDescent="0.25">
      <c r="BN858" s="30"/>
    </row>
    <row r="859" spans="66:66" x14ac:dyDescent="0.25">
      <c r="BN859" s="30"/>
    </row>
    <row r="860" spans="66:66" x14ac:dyDescent="0.25">
      <c r="BN860" s="30"/>
    </row>
    <row r="861" spans="66:66" x14ac:dyDescent="0.25">
      <c r="BN861" s="30"/>
    </row>
    <row r="862" spans="66:66" x14ac:dyDescent="0.25">
      <c r="BN862" s="30"/>
    </row>
    <row r="863" spans="66:66" x14ac:dyDescent="0.25">
      <c r="BN863" s="30"/>
    </row>
    <row r="864" spans="66:66" x14ac:dyDescent="0.25">
      <c r="BN864" s="30"/>
    </row>
    <row r="865" spans="66:66" x14ac:dyDescent="0.25">
      <c r="BN865" s="30"/>
    </row>
    <row r="866" spans="66:66" x14ac:dyDescent="0.25">
      <c r="BN866" s="30"/>
    </row>
    <row r="867" spans="66:66" x14ac:dyDescent="0.25">
      <c r="BN867" s="30"/>
    </row>
    <row r="868" spans="66:66" x14ac:dyDescent="0.25">
      <c r="BN868" s="30"/>
    </row>
    <row r="869" spans="66:66" x14ac:dyDescent="0.25">
      <c r="BN869" s="30"/>
    </row>
    <row r="870" spans="66:66" x14ac:dyDescent="0.25">
      <c r="BN870" s="30"/>
    </row>
    <row r="871" spans="66:66" x14ac:dyDescent="0.25">
      <c r="BN871" s="30"/>
    </row>
    <row r="872" spans="66:66" x14ac:dyDescent="0.25">
      <c r="BN872" s="30"/>
    </row>
    <row r="873" spans="66:66" x14ac:dyDescent="0.25">
      <c r="BN873" s="30"/>
    </row>
    <row r="874" spans="66:66" x14ac:dyDescent="0.25">
      <c r="BN874" s="30"/>
    </row>
    <row r="875" spans="66:66" x14ac:dyDescent="0.25">
      <c r="BN875" s="30"/>
    </row>
    <row r="876" spans="66:66" x14ac:dyDescent="0.25">
      <c r="BN876" s="30"/>
    </row>
    <row r="877" spans="66:66" x14ac:dyDescent="0.25">
      <c r="BN877" s="30"/>
    </row>
    <row r="878" spans="66:66" x14ac:dyDescent="0.25">
      <c r="BN878" s="30"/>
    </row>
    <row r="879" spans="66:66" x14ac:dyDescent="0.25">
      <c r="BN879" s="30"/>
    </row>
    <row r="880" spans="66:66" x14ac:dyDescent="0.25">
      <c r="BN880" s="30"/>
    </row>
    <row r="881" spans="66:66" x14ac:dyDescent="0.25">
      <c r="BN881" s="30"/>
    </row>
    <row r="882" spans="66:66" x14ac:dyDescent="0.25">
      <c r="BN882" s="30"/>
    </row>
    <row r="883" spans="66:66" x14ac:dyDescent="0.25">
      <c r="BN883" s="30"/>
    </row>
    <row r="884" spans="66:66" x14ac:dyDescent="0.25">
      <c r="BN884" s="30"/>
    </row>
    <row r="885" spans="66:66" x14ac:dyDescent="0.25">
      <c r="BN885" s="30"/>
    </row>
    <row r="886" spans="66:66" x14ac:dyDescent="0.25">
      <c r="BN886" s="30"/>
    </row>
    <row r="887" spans="66:66" x14ac:dyDescent="0.25">
      <c r="BN887" s="30"/>
    </row>
    <row r="888" spans="66:66" x14ac:dyDescent="0.25">
      <c r="BN888" s="30"/>
    </row>
    <row r="889" spans="66:66" x14ac:dyDescent="0.25">
      <c r="BN889" s="30"/>
    </row>
    <row r="890" spans="66:66" x14ac:dyDescent="0.25">
      <c r="BN890" s="30"/>
    </row>
    <row r="891" spans="66:66" x14ac:dyDescent="0.25">
      <c r="BN891" s="30"/>
    </row>
    <row r="892" spans="66:66" x14ac:dyDescent="0.25">
      <c r="BN892" s="30"/>
    </row>
    <row r="893" spans="66:66" x14ac:dyDescent="0.25">
      <c r="BN893" s="30"/>
    </row>
    <row r="894" spans="66:66" x14ac:dyDescent="0.25">
      <c r="BN894" s="30"/>
    </row>
    <row r="895" spans="66:66" x14ac:dyDescent="0.25">
      <c r="BN895" s="30"/>
    </row>
    <row r="896" spans="66:66" x14ac:dyDescent="0.25">
      <c r="BN896" s="30"/>
    </row>
    <row r="897" spans="66:66" x14ac:dyDescent="0.25">
      <c r="BN897" s="30"/>
    </row>
    <row r="898" spans="66:66" x14ac:dyDescent="0.25">
      <c r="BN898" s="30"/>
    </row>
    <row r="899" spans="66:66" x14ac:dyDescent="0.25">
      <c r="BN899" s="30"/>
    </row>
    <row r="900" spans="66:66" x14ac:dyDescent="0.25">
      <c r="BN900" s="30"/>
    </row>
    <row r="901" spans="66:66" x14ac:dyDescent="0.25">
      <c r="BN901" s="30"/>
    </row>
    <row r="902" spans="66:66" x14ac:dyDescent="0.25">
      <c r="BN902" s="30"/>
    </row>
    <row r="903" spans="66:66" x14ac:dyDescent="0.25">
      <c r="BN903" s="30"/>
    </row>
    <row r="904" spans="66:66" x14ac:dyDescent="0.25">
      <c r="BN904" s="30"/>
    </row>
    <row r="905" spans="66:66" x14ac:dyDescent="0.25">
      <c r="BN905" s="30"/>
    </row>
    <row r="906" spans="66:66" x14ac:dyDescent="0.25">
      <c r="BN906" s="30"/>
    </row>
    <row r="907" spans="66:66" x14ac:dyDescent="0.25">
      <c r="BN907" s="30"/>
    </row>
    <row r="908" spans="66:66" x14ac:dyDescent="0.25">
      <c r="BN908" s="30"/>
    </row>
    <row r="909" spans="66:66" x14ac:dyDescent="0.25">
      <c r="BN909" s="30"/>
    </row>
    <row r="910" spans="66:66" x14ac:dyDescent="0.25">
      <c r="BN910" s="30"/>
    </row>
    <row r="911" spans="66:66" x14ac:dyDescent="0.25">
      <c r="BN911" s="30"/>
    </row>
    <row r="912" spans="66:66" x14ac:dyDescent="0.25">
      <c r="BN912" s="30"/>
    </row>
    <row r="913" spans="66:66" x14ac:dyDescent="0.25">
      <c r="BN913" s="30"/>
    </row>
    <row r="914" spans="66:66" x14ac:dyDescent="0.25">
      <c r="BN914" s="30"/>
    </row>
    <row r="915" spans="66:66" x14ac:dyDescent="0.25">
      <c r="BN915" s="30"/>
    </row>
    <row r="916" spans="66:66" x14ac:dyDescent="0.25">
      <c r="BN916" s="30"/>
    </row>
    <row r="917" spans="66:66" x14ac:dyDescent="0.25">
      <c r="BN917" s="30"/>
    </row>
    <row r="918" spans="66:66" x14ac:dyDescent="0.25">
      <c r="BN918" s="30"/>
    </row>
    <row r="919" spans="66:66" x14ac:dyDescent="0.25">
      <c r="BN919" s="30"/>
    </row>
    <row r="920" spans="66:66" x14ac:dyDescent="0.25">
      <c r="BN920" s="30"/>
    </row>
    <row r="921" spans="66:66" x14ac:dyDescent="0.25">
      <c r="BN921" s="30"/>
    </row>
    <row r="922" spans="66:66" x14ac:dyDescent="0.25">
      <c r="BN922" s="30"/>
    </row>
    <row r="923" spans="66:66" x14ac:dyDescent="0.25">
      <c r="BN923" s="30"/>
    </row>
    <row r="924" spans="66:66" x14ac:dyDescent="0.25">
      <c r="BN924" s="30"/>
    </row>
    <row r="925" spans="66:66" x14ac:dyDescent="0.25">
      <c r="BN925" s="30"/>
    </row>
    <row r="926" spans="66:66" x14ac:dyDescent="0.25">
      <c r="BN926" s="30"/>
    </row>
    <row r="927" spans="66:66" x14ac:dyDescent="0.25">
      <c r="BN927" s="30"/>
    </row>
    <row r="928" spans="66:66" x14ac:dyDescent="0.25">
      <c r="BN928" s="30"/>
    </row>
    <row r="929" spans="66:66" x14ac:dyDescent="0.25">
      <c r="BN929" s="30"/>
    </row>
    <row r="930" spans="66:66" x14ac:dyDescent="0.25">
      <c r="BN930" s="30"/>
    </row>
    <row r="931" spans="66:66" x14ac:dyDescent="0.25">
      <c r="BN931" s="30"/>
    </row>
    <row r="932" spans="66:66" x14ac:dyDescent="0.25">
      <c r="BN932" s="30"/>
    </row>
    <row r="933" spans="66:66" x14ac:dyDescent="0.25">
      <c r="BN933" s="30"/>
    </row>
    <row r="934" spans="66:66" x14ac:dyDescent="0.25">
      <c r="BN934" s="30"/>
    </row>
    <row r="935" spans="66:66" x14ac:dyDescent="0.25">
      <c r="BN935" s="30"/>
    </row>
    <row r="936" spans="66:66" x14ac:dyDescent="0.25">
      <c r="BN936" s="30"/>
    </row>
    <row r="937" spans="66:66" x14ac:dyDescent="0.25">
      <c r="BN937" s="30"/>
    </row>
    <row r="938" spans="66:66" x14ac:dyDescent="0.25">
      <c r="BN938" s="30"/>
    </row>
    <row r="939" spans="66:66" x14ac:dyDescent="0.25">
      <c r="BN939" s="30"/>
    </row>
    <row r="940" spans="66:66" x14ac:dyDescent="0.25">
      <c r="BN940" s="30"/>
    </row>
    <row r="941" spans="66:66" x14ac:dyDescent="0.25">
      <c r="BN941" s="30"/>
    </row>
    <row r="942" spans="66:66" x14ac:dyDescent="0.25">
      <c r="BN942" s="30"/>
    </row>
    <row r="943" spans="66:66" x14ac:dyDescent="0.25">
      <c r="BN943" s="30"/>
    </row>
    <row r="944" spans="66:66" x14ac:dyDescent="0.25">
      <c r="BN944" s="30"/>
    </row>
  </sheetData>
  <sortState ref="A4:CB92">
    <sortCondition ref="E4:E92"/>
    <sortCondition ref="F4:F92"/>
  </sortState>
  <mergeCells count="2">
    <mergeCell ref="K1:AH1"/>
    <mergeCell ref="AI1:B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33"/>
  <sheetViews>
    <sheetView zoomScale="70" zoomScaleNormal="70" workbookViewId="0">
      <selection activeCell="AB4" sqref="AB4:AB99"/>
    </sheetView>
  </sheetViews>
  <sheetFormatPr defaultRowHeight="15.75" x14ac:dyDescent="0.25"/>
  <cols>
    <col min="1" max="1" width="10.125" bestFit="1" customWidth="1"/>
    <col min="3" max="3" width="3.5" customWidth="1"/>
    <col min="4" max="4" width="4" customWidth="1"/>
    <col min="5" max="5" width="6.625" customWidth="1"/>
    <col min="6" max="6" width="6.875" customWidth="1"/>
    <col min="7" max="8" width="5.625" customWidth="1"/>
    <col min="9" max="9" width="6.125" customWidth="1"/>
    <col min="10" max="10" width="3.5" customWidth="1"/>
    <col min="11" max="11" width="6" customWidth="1"/>
    <col min="12" max="12" width="2.25" customWidth="1"/>
    <col min="13" max="14" width="2.375" customWidth="1"/>
    <col min="15" max="15" width="1.875" customWidth="1"/>
    <col min="16" max="16" width="2.375" customWidth="1"/>
    <col min="17" max="17" width="2" customWidth="1"/>
    <col min="18" max="18" width="4.875" customWidth="1"/>
    <col min="19" max="19" width="4.375" customWidth="1"/>
    <col min="20" max="20" width="8.25" customWidth="1"/>
    <col min="21" max="21" width="1" customWidth="1"/>
    <col min="25" max="25" width="1" customWidth="1"/>
    <col min="29" max="29" width="1" customWidth="1"/>
    <col min="33" max="33" width="0.75" customWidth="1"/>
    <col min="35" max="35" width="7.25" customWidth="1"/>
    <col min="36" max="36" width="2.125" customWidth="1"/>
    <col min="37" max="37" width="2" customWidth="1"/>
    <col min="38" max="38" width="1.875" customWidth="1"/>
    <col min="39" max="39" width="2" customWidth="1"/>
    <col min="40" max="40" width="2.25" customWidth="1"/>
    <col min="41" max="41" width="1.875" customWidth="1"/>
    <col min="42" max="42" width="3.625" customWidth="1"/>
    <col min="43" max="43" width="4.375" customWidth="1"/>
    <col min="45" max="45" width="1" customWidth="1"/>
    <col min="49" max="49" width="1" customWidth="1"/>
    <col min="52" max="52" width="9" customWidth="1"/>
    <col min="53" max="53" width="0.375" customWidth="1"/>
    <col min="57" max="57" width="0.75" customWidth="1"/>
    <col min="61" max="61" width="0.75" customWidth="1"/>
    <col min="65" max="65" width="0.625" customWidth="1"/>
    <col min="72" max="72" width="6.375" customWidth="1"/>
    <col min="73" max="74" width="6" customWidth="1"/>
  </cols>
  <sheetData>
    <row r="1" spans="1:86" x14ac:dyDescent="0.25">
      <c r="E1" s="2"/>
      <c r="F1" s="2"/>
      <c r="G1" s="2"/>
      <c r="H1" s="2"/>
      <c r="I1" s="4"/>
      <c r="J1" s="15"/>
      <c r="K1" s="108" t="s">
        <v>16</v>
      </c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10"/>
      <c r="AI1" s="111" t="s">
        <v>17</v>
      </c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3"/>
      <c r="BO1" s="4"/>
      <c r="BP1" s="2"/>
      <c r="BQ1" s="2"/>
      <c r="BR1" s="2"/>
      <c r="BS1" s="2"/>
      <c r="BT1" s="2"/>
      <c r="BU1" s="2"/>
      <c r="BV1" s="2"/>
      <c r="BW1" s="2"/>
      <c r="BX1" s="2"/>
      <c r="BY1" s="2"/>
      <c r="BZ1" s="3"/>
    </row>
    <row r="2" spans="1:86" x14ac:dyDescent="0.25">
      <c r="A2" s="3"/>
      <c r="B2" s="3"/>
      <c r="C2" s="3"/>
      <c r="D2" s="3"/>
      <c r="E2" s="3"/>
      <c r="F2" s="3"/>
      <c r="G2" s="3"/>
      <c r="H2" s="3"/>
      <c r="I2" s="4"/>
      <c r="J2" s="15"/>
      <c r="K2" s="11" t="s">
        <v>20</v>
      </c>
      <c r="L2" s="12">
        <v>1</v>
      </c>
      <c r="M2" s="12"/>
      <c r="N2" s="12"/>
      <c r="O2" s="12"/>
      <c r="P2" s="12"/>
      <c r="Q2" s="12"/>
      <c r="R2" s="12"/>
      <c r="S2" s="12"/>
      <c r="T2" s="12"/>
      <c r="U2" s="12"/>
      <c r="V2" s="11" t="s">
        <v>35</v>
      </c>
      <c r="W2" s="11" t="s">
        <v>35</v>
      </c>
      <c r="X2" s="11" t="s">
        <v>35</v>
      </c>
      <c r="Y2" s="18"/>
      <c r="Z2" s="12" t="s">
        <v>36</v>
      </c>
      <c r="AA2" s="12" t="s">
        <v>36</v>
      </c>
      <c r="AB2" s="12" t="s">
        <v>36</v>
      </c>
      <c r="AC2" s="3"/>
      <c r="AD2" s="12" t="s">
        <v>65</v>
      </c>
      <c r="AE2" s="12" t="s">
        <v>65</v>
      </c>
      <c r="AF2" s="12" t="s">
        <v>65</v>
      </c>
      <c r="AG2" s="3"/>
      <c r="AH2" s="14"/>
      <c r="AI2" s="2" t="s">
        <v>20</v>
      </c>
      <c r="AJ2" s="3">
        <v>1</v>
      </c>
      <c r="AK2" s="3"/>
      <c r="AL2" s="3"/>
      <c r="AM2" s="3"/>
      <c r="AN2" s="3"/>
      <c r="AO2" s="3"/>
      <c r="AP2" s="3"/>
      <c r="AQ2" s="12"/>
      <c r="AR2" s="12"/>
      <c r="AS2" s="12"/>
      <c r="AT2" s="4" t="s">
        <v>35</v>
      </c>
      <c r="AU2" s="4" t="s">
        <v>35</v>
      </c>
      <c r="AV2" s="4" t="s">
        <v>35</v>
      </c>
      <c r="AW2" s="8"/>
      <c r="AX2" s="3" t="s">
        <v>36</v>
      </c>
      <c r="AY2" s="3" t="s">
        <v>36</v>
      </c>
      <c r="AZ2" s="12" t="s">
        <v>36</v>
      </c>
      <c r="BA2" s="12"/>
      <c r="BB2" s="3" t="s">
        <v>65</v>
      </c>
      <c r="BC2" s="3" t="s">
        <v>65</v>
      </c>
      <c r="BD2" s="12" t="s">
        <v>65</v>
      </c>
      <c r="BE2" s="12"/>
      <c r="BF2" s="3" t="s">
        <v>72</v>
      </c>
      <c r="BG2" s="3" t="s">
        <v>72</v>
      </c>
      <c r="BH2" s="12" t="s">
        <v>72</v>
      </c>
      <c r="BI2" s="12"/>
      <c r="BJ2" s="3" t="s">
        <v>81</v>
      </c>
      <c r="BK2" s="3" t="s">
        <v>81</v>
      </c>
      <c r="BL2" s="12" t="s">
        <v>81</v>
      </c>
      <c r="BM2" s="12"/>
      <c r="BN2" s="1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3" t="s">
        <v>29</v>
      </c>
      <c r="CA2" s="3"/>
      <c r="CB2" s="3"/>
    </row>
    <row r="3" spans="1:86" ht="47.25" x14ac:dyDescent="0.25">
      <c r="A3" s="5" t="s">
        <v>0</v>
      </c>
      <c r="B3" s="5" t="s">
        <v>15</v>
      </c>
      <c r="C3" s="5" t="s">
        <v>41</v>
      </c>
      <c r="D3" s="5" t="s">
        <v>42</v>
      </c>
      <c r="E3" s="6" t="s">
        <v>1</v>
      </c>
      <c r="F3" s="6" t="s">
        <v>2</v>
      </c>
      <c r="G3" s="34" t="s">
        <v>18</v>
      </c>
      <c r="H3" s="34" t="s">
        <v>103</v>
      </c>
      <c r="I3" s="6" t="s">
        <v>43</v>
      </c>
      <c r="J3" s="15" t="s">
        <v>48</v>
      </c>
      <c r="K3" s="5" t="s">
        <v>22</v>
      </c>
      <c r="L3" s="6">
        <v>1</v>
      </c>
      <c r="M3" s="6">
        <v>2</v>
      </c>
      <c r="N3" s="6">
        <v>3</v>
      </c>
      <c r="O3" s="6">
        <v>4</v>
      </c>
      <c r="P3" s="6">
        <v>5</v>
      </c>
      <c r="Q3" s="6">
        <v>6</v>
      </c>
      <c r="R3" s="6" t="s">
        <v>33</v>
      </c>
      <c r="S3" s="28" t="s">
        <v>34</v>
      </c>
      <c r="T3" s="33" t="s">
        <v>45</v>
      </c>
      <c r="U3" s="33"/>
      <c r="V3" s="6" t="s">
        <v>28</v>
      </c>
      <c r="W3" s="6" t="s">
        <v>14</v>
      </c>
      <c r="X3" s="6" t="s">
        <v>38</v>
      </c>
      <c r="Y3" s="31"/>
      <c r="Z3" s="6" t="s">
        <v>28</v>
      </c>
      <c r="AA3" s="6" t="s">
        <v>14</v>
      </c>
      <c r="AB3" s="6" t="s">
        <v>38</v>
      </c>
      <c r="AC3" s="5"/>
      <c r="AD3" s="6" t="s">
        <v>28</v>
      </c>
      <c r="AE3" s="6" t="s">
        <v>14</v>
      </c>
      <c r="AF3" s="6" t="s">
        <v>38</v>
      </c>
      <c r="AG3" s="5"/>
      <c r="AH3" s="35" t="s">
        <v>46</v>
      </c>
      <c r="AI3" s="5" t="s">
        <v>22</v>
      </c>
      <c r="AJ3" s="6">
        <v>1</v>
      </c>
      <c r="AK3" s="6">
        <v>2</v>
      </c>
      <c r="AL3" s="6">
        <v>3</v>
      </c>
      <c r="AM3" s="6">
        <v>4</v>
      </c>
      <c r="AN3" s="6">
        <v>5</v>
      </c>
      <c r="AO3" s="6">
        <v>6</v>
      </c>
      <c r="AP3" s="6" t="s">
        <v>33</v>
      </c>
      <c r="AQ3" s="28" t="s">
        <v>34</v>
      </c>
      <c r="AR3" s="33" t="s">
        <v>45</v>
      </c>
      <c r="AS3" s="28"/>
      <c r="AT3" s="6" t="s">
        <v>28</v>
      </c>
      <c r="AU3" s="6" t="s">
        <v>14</v>
      </c>
      <c r="AV3" s="6" t="s">
        <v>38</v>
      </c>
      <c r="AW3" s="31"/>
      <c r="AX3" s="6" t="s">
        <v>28</v>
      </c>
      <c r="AY3" s="6" t="s">
        <v>14</v>
      </c>
      <c r="AZ3" s="6" t="s">
        <v>38</v>
      </c>
      <c r="BA3" s="6"/>
      <c r="BB3" s="6" t="s">
        <v>28</v>
      </c>
      <c r="BC3" s="6" t="s">
        <v>14</v>
      </c>
      <c r="BD3" s="6" t="s">
        <v>38</v>
      </c>
      <c r="BE3" s="6"/>
      <c r="BF3" s="6" t="s">
        <v>28</v>
      </c>
      <c r="BG3" s="6" t="s">
        <v>14</v>
      </c>
      <c r="BH3" s="6" t="s">
        <v>38</v>
      </c>
      <c r="BI3" s="6"/>
      <c r="BJ3" s="6" t="s">
        <v>28</v>
      </c>
      <c r="BK3" s="6" t="s">
        <v>14</v>
      </c>
      <c r="BL3" s="6" t="s">
        <v>38</v>
      </c>
      <c r="BM3" s="6"/>
      <c r="BN3" s="35" t="s">
        <v>46</v>
      </c>
      <c r="BO3" s="20" t="s">
        <v>5</v>
      </c>
      <c r="BP3" s="20" t="s">
        <v>6</v>
      </c>
      <c r="BQ3" s="6" t="s">
        <v>7</v>
      </c>
      <c r="BR3" s="6" t="s">
        <v>8</v>
      </c>
      <c r="BS3" s="6" t="s">
        <v>9</v>
      </c>
      <c r="BT3" s="6" t="s">
        <v>10</v>
      </c>
      <c r="BU3" s="6" t="s">
        <v>11</v>
      </c>
      <c r="BV3" s="6" t="s">
        <v>12</v>
      </c>
      <c r="BW3" s="6" t="s">
        <v>13</v>
      </c>
      <c r="BX3" s="6" t="s">
        <v>4</v>
      </c>
      <c r="BY3" s="6" t="s">
        <v>3</v>
      </c>
      <c r="BZ3" s="6" t="s">
        <v>32</v>
      </c>
      <c r="CA3" s="6" t="s">
        <v>30</v>
      </c>
      <c r="CB3" s="5" t="s">
        <v>49</v>
      </c>
      <c r="CE3" t="s">
        <v>105</v>
      </c>
      <c r="CF3" t="s">
        <v>106</v>
      </c>
      <c r="CG3" t="s">
        <v>107</v>
      </c>
      <c r="CH3" t="s">
        <v>108</v>
      </c>
    </row>
    <row r="4" spans="1:86" s="43" customFormat="1" x14ac:dyDescent="0.25">
      <c r="A4" s="47">
        <v>42140</v>
      </c>
      <c r="B4" s="48" t="str">
        <f t="shared" ref="B4:B59" si="0">RIGHT(YEAR(A4),2)&amp;TEXT(A4-DATE(YEAR(A4),1,0),"000")</f>
        <v>15136</v>
      </c>
      <c r="C4" s="49" t="s">
        <v>47</v>
      </c>
      <c r="D4" s="49" t="s">
        <v>78</v>
      </c>
      <c r="E4" s="26">
        <v>1</v>
      </c>
      <c r="F4" s="26">
        <v>1</v>
      </c>
      <c r="G4" s="26" t="s">
        <v>75</v>
      </c>
      <c r="H4" s="26">
        <f t="shared" ref="H4:H11" si="1">I4-600</f>
        <v>1428</v>
      </c>
      <c r="I4" s="37">
        <v>2028</v>
      </c>
      <c r="J4" s="21" t="s">
        <v>44</v>
      </c>
      <c r="K4" s="19"/>
      <c r="L4" s="26">
        <v>0</v>
      </c>
      <c r="M4" s="26">
        <v>0</v>
      </c>
      <c r="N4" s="26">
        <v>0</v>
      </c>
      <c r="O4" s="26">
        <v>0</v>
      </c>
      <c r="P4" s="26">
        <v>0</v>
      </c>
      <c r="Q4" s="26">
        <v>0</v>
      </c>
      <c r="R4" s="26"/>
      <c r="S4" s="40"/>
      <c r="T4" s="40"/>
      <c r="U4" s="40"/>
      <c r="V4" s="40"/>
      <c r="W4" s="40"/>
      <c r="X4" s="40"/>
      <c r="Y4" s="40"/>
      <c r="Z4" s="40"/>
      <c r="AA4" s="40"/>
      <c r="AB4" s="40"/>
      <c r="AC4" s="49"/>
      <c r="AD4" s="49"/>
      <c r="AE4" s="49"/>
      <c r="AF4" s="49"/>
      <c r="AG4" s="49"/>
      <c r="AH4" s="22">
        <v>0</v>
      </c>
      <c r="AI4" s="37"/>
      <c r="AJ4" s="26">
        <v>0</v>
      </c>
      <c r="AK4" s="26">
        <v>0</v>
      </c>
      <c r="AL4" s="26">
        <v>0</v>
      </c>
      <c r="AM4" s="26">
        <v>0</v>
      </c>
      <c r="AN4" s="26">
        <v>0</v>
      </c>
      <c r="AO4" s="26">
        <v>0</v>
      </c>
      <c r="AP4" s="40"/>
      <c r="AQ4" s="38"/>
      <c r="AR4" s="38"/>
      <c r="AS4" s="38"/>
      <c r="AT4" s="49"/>
      <c r="AU4" s="37"/>
      <c r="AV4" s="49"/>
      <c r="AW4" s="49"/>
      <c r="AX4" s="50"/>
      <c r="AY4" s="26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1"/>
      <c r="BO4" s="37">
        <v>85.1</v>
      </c>
      <c r="BP4" s="26">
        <v>80.8</v>
      </c>
      <c r="BQ4" s="26">
        <v>1012.1</v>
      </c>
      <c r="BR4" s="26">
        <v>1012.9</v>
      </c>
      <c r="BS4" s="26">
        <v>0</v>
      </c>
      <c r="BT4" s="26">
        <v>2</v>
      </c>
      <c r="BU4" s="26">
        <v>15.2</v>
      </c>
      <c r="BV4" s="26">
        <v>2</v>
      </c>
      <c r="BW4" s="26" t="s">
        <v>44</v>
      </c>
      <c r="BX4" s="26">
        <v>2</v>
      </c>
      <c r="BY4" s="26"/>
      <c r="BZ4" s="32"/>
      <c r="CA4" s="27"/>
      <c r="CB4" s="49"/>
      <c r="CC4" s="49"/>
      <c r="CD4" s="49"/>
      <c r="CE4" s="49">
        <f>IF(G4="B-C",IF(AND(SUM(L4:O4)=0,P4=1,Q4=0),1,IF(L4="-","-",0)),IF(AND(SUM(L4:O4)=0,P4=0,Q4=1),1,IF(L4="-","-",0)))</f>
        <v>0</v>
      </c>
      <c r="CF4" s="49">
        <f>IF(AND(SUM(L4:O4)=0,P4=1,Q4=1),1,IF(L4="-","-",0))</f>
        <v>0</v>
      </c>
      <c r="CG4" s="49">
        <f>IF(G4="B-C",IF(AND(SUM(L4:O4)=0,P4=0,Q4=1),1,IF(L4="-","-",0)),IF(AND(SUM(L4:O4)=0,P4=1,Q4=0),1,IF(L4="-","-",0)))</f>
        <v>0</v>
      </c>
      <c r="CH4" s="49">
        <f>IF(AND(SUM(L4:O4)&gt;0,P4=0,Q4=0),1,IF(L4="-","-",0))</f>
        <v>0</v>
      </c>
    </row>
    <row r="5" spans="1:86" x14ac:dyDescent="0.25">
      <c r="A5" s="47">
        <v>42140</v>
      </c>
      <c r="B5" s="48" t="str">
        <f t="shared" si="0"/>
        <v>15136</v>
      </c>
      <c r="C5" s="49" t="s">
        <v>47</v>
      </c>
      <c r="D5" s="49" t="s">
        <v>78</v>
      </c>
      <c r="E5" s="26">
        <v>1</v>
      </c>
      <c r="F5" s="26">
        <v>2</v>
      </c>
      <c r="G5" s="26" t="s">
        <v>75</v>
      </c>
      <c r="H5" s="26">
        <f t="shared" si="1"/>
        <v>1417</v>
      </c>
      <c r="I5" s="37">
        <v>2017</v>
      </c>
      <c r="J5" s="21" t="s">
        <v>44</v>
      </c>
      <c r="K5" s="19"/>
      <c r="L5" s="26">
        <v>0</v>
      </c>
      <c r="M5" s="26">
        <v>0</v>
      </c>
      <c r="N5" s="26">
        <v>0</v>
      </c>
      <c r="O5" s="26">
        <v>0</v>
      </c>
      <c r="P5" s="26">
        <v>0</v>
      </c>
      <c r="Q5" s="26">
        <v>0</v>
      </c>
      <c r="R5" s="26"/>
      <c r="S5" s="40"/>
      <c r="T5" s="40"/>
      <c r="U5" s="40"/>
      <c r="V5" s="40"/>
      <c r="W5" s="40"/>
      <c r="X5" s="40"/>
      <c r="Y5" s="40"/>
      <c r="Z5" s="40"/>
      <c r="AA5" s="40"/>
      <c r="AB5" s="40"/>
      <c r="AC5" s="49"/>
      <c r="AD5" s="49"/>
      <c r="AE5" s="49"/>
      <c r="AF5" s="49"/>
      <c r="AG5" s="49"/>
      <c r="AH5" s="22">
        <v>0</v>
      </c>
      <c r="AI5" s="37"/>
      <c r="AJ5" s="26">
        <v>0</v>
      </c>
      <c r="AK5" s="26">
        <v>0</v>
      </c>
      <c r="AL5" s="26">
        <v>0</v>
      </c>
      <c r="AM5" s="26">
        <v>0</v>
      </c>
      <c r="AN5" s="26">
        <v>0</v>
      </c>
      <c r="AO5" s="26">
        <v>0</v>
      </c>
      <c r="AP5" s="40"/>
      <c r="AQ5" s="38"/>
      <c r="AR5" s="38"/>
      <c r="AS5" s="38"/>
      <c r="AT5" s="49"/>
      <c r="AU5" s="37"/>
      <c r="AV5" s="49"/>
      <c r="AW5" s="49"/>
      <c r="AX5" s="50"/>
      <c r="AY5" s="26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1"/>
      <c r="BO5" s="37">
        <v>85.1</v>
      </c>
      <c r="BP5" s="26">
        <v>80.8</v>
      </c>
      <c r="BQ5" s="26">
        <v>1012.1</v>
      </c>
      <c r="BR5" s="26">
        <v>1012.9</v>
      </c>
      <c r="BS5" s="26">
        <v>0</v>
      </c>
      <c r="BT5" s="26">
        <v>3</v>
      </c>
      <c r="BU5" s="26">
        <v>18.2</v>
      </c>
      <c r="BV5" s="26">
        <v>2</v>
      </c>
      <c r="BW5" s="26" t="s">
        <v>44</v>
      </c>
      <c r="BX5" s="26">
        <v>2</v>
      </c>
      <c r="BY5" s="26"/>
      <c r="BZ5" s="32"/>
      <c r="CA5" s="27"/>
      <c r="CB5" s="49"/>
      <c r="CC5" s="49"/>
      <c r="CD5" s="49"/>
      <c r="CE5" s="49">
        <f t="shared" ref="CE5:CE68" si="2">IF(G5="B-C",IF(AND(SUM(L5:O5)=0,P5=1,Q5=0),1,IF(L5="-","-",0)),IF(AND(SUM(L5:O5)=0,P5=0,Q5=1),1,IF(L5="-","-",0)))</f>
        <v>0</v>
      </c>
      <c r="CF5" s="49">
        <f t="shared" ref="CF5:CF68" si="3">IF(AND(SUM(L5:O5)=0,P5=1,Q5=1),1,IF(L5="-","-",0))</f>
        <v>0</v>
      </c>
      <c r="CG5" s="49">
        <f t="shared" ref="CG5:CG68" si="4">IF(G5="B-C",IF(AND(SUM(L5:O5)=0,P5=0,Q5=1),1,IF(L5="-","-",0)),IF(AND(SUM(L5:O5)=0,P5=1,Q5=0),1,IF(L5="-","-",0)))</f>
        <v>0</v>
      </c>
      <c r="CH5" s="49">
        <f t="shared" ref="CH5:CH68" si="5">IF(AND(SUM(L5:O5)&gt;0,P5=0,Q5=0),1,IF(L5="-","-",0))</f>
        <v>0</v>
      </c>
    </row>
    <row r="6" spans="1:86" x14ac:dyDescent="0.25">
      <c r="A6" s="47">
        <v>42140</v>
      </c>
      <c r="B6" s="48" t="str">
        <f t="shared" si="0"/>
        <v>15136</v>
      </c>
      <c r="C6" s="49" t="s">
        <v>47</v>
      </c>
      <c r="D6" s="49" t="s">
        <v>78</v>
      </c>
      <c r="E6" s="26">
        <v>1</v>
      </c>
      <c r="F6" s="26">
        <v>3</v>
      </c>
      <c r="G6" s="26" t="s">
        <v>75</v>
      </c>
      <c r="H6" s="26">
        <f t="shared" si="1"/>
        <v>1408</v>
      </c>
      <c r="I6" s="37">
        <v>2008</v>
      </c>
      <c r="J6" s="21" t="s">
        <v>44</v>
      </c>
      <c r="K6" s="19"/>
      <c r="L6" s="26">
        <v>0</v>
      </c>
      <c r="M6" s="26">
        <v>0</v>
      </c>
      <c r="N6" s="26">
        <v>0</v>
      </c>
      <c r="O6" s="26">
        <v>0</v>
      </c>
      <c r="P6" s="26">
        <v>0</v>
      </c>
      <c r="Q6" s="26">
        <v>1</v>
      </c>
      <c r="R6" s="26" t="s">
        <v>52</v>
      </c>
      <c r="S6" s="40" t="s">
        <v>52</v>
      </c>
      <c r="T6" s="40" t="s">
        <v>52</v>
      </c>
      <c r="U6" s="40"/>
      <c r="V6" s="40" t="s">
        <v>24</v>
      </c>
      <c r="W6" s="40" t="s">
        <v>19</v>
      </c>
      <c r="X6" s="40">
        <v>120</v>
      </c>
      <c r="Y6" s="40"/>
      <c r="Z6" s="40"/>
      <c r="AA6" s="40"/>
      <c r="AB6" s="40"/>
      <c r="AC6" s="49"/>
      <c r="AD6" s="49"/>
      <c r="AE6" s="49"/>
      <c r="AF6" s="49"/>
      <c r="AG6" s="49"/>
      <c r="AH6" s="22">
        <v>1</v>
      </c>
      <c r="AI6" s="37"/>
      <c r="AJ6" s="26">
        <v>0</v>
      </c>
      <c r="AK6" s="26">
        <v>0</v>
      </c>
      <c r="AL6" s="26">
        <v>0</v>
      </c>
      <c r="AM6" s="26">
        <v>0</v>
      </c>
      <c r="AN6" s="26">
        <v>0</v>
      </c>
      <c r="AO6" s="26">
        <v>0</v>
      </c>
      <c r="AP6" s="40"/>
      <c r="AQ6" s="38"/>
      <c r="AR6" s="38"/>
      <c r="AS6" s="38"/>
      <c r="AT6" s="49"/>
      <c r="AU6" s="37"/>
      <c r="AV6" s="49"/>
      <c r="AW6" s="49"/>
      <c r="AX6" s="50"/>
      <c r="AY6" s="26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1"/>
      <c r="BO6" s="37">
        <v>85.1</v>
      </c>
      <c r="BP6" s="26">
        <v>80.8</v>
      </c>
      <c r="BQ6" s="26">
        <v>1012.1</v>
      </c>
      <c r="BR6" s="26">
        <v>1012.9</v>
      </c>
      <c r="BS6" s="26">
        <v>0</v>
      </c>
      <c r="BT6" s="26">
        <v>2</v>
      </c>
      <c r="BU6" s="26">
        <v>17</v>
      </c>
      <c r="BV6" s="26">
        <v>2</v>
      </c>
      <c r="BW6" s="26" t="s">
        <v>44</v>
      </c>
      <c r="BX6" s="26">
        <v>2</v>
      </c>
      <c r="BY6" s="26"/>
      <c r="BZ6" s="32"/>
      <c r="CA6" s="27"/>
      <c r="CB6" s="49"/>
      <c r="CC6" s="49"/>
      <c r="CD6" s="49"/>
      <c r="CE6" s="49">
        <f t="shared" si="2"/>
        <v>1</v>
      </c>
      <c r="CF6" s="49">
        <f t="shared" si="3"/>
        <v>0</v>
      </c>
      <c r="CG6" s="49">
        <f t="shared" si="4"/>
        <v>0</v>
      </c>
      <c r="CH6" s="49">
        <f t="shared" si="5"/>
        <v>0</v>
      </c>
    </row>
    <row r="7" spans="1:86" x14ac:dyDescent="0.25">
      <c r="A7" s="47">
        <v>42140</v>
      </c>
      <c r="B7" s="48" t="str">
        <f t="shared" si="0"/>
        <v>15136</v>
      </c>
      <c r="C7" s="49" t="s">
        <v>47</v>
      </c>
      <c r="D7" s="49" t="s">
        <v>78</v>
      </c>
      <c r="E7" s="26">
        <v>1</v>
      </c>
      <c r="F7" s="26">
        <v>4</v>
      </c>
      <c r="G7" s="26" t="s">
        <v>75</v>
      </c>
      <c r="H7" s="26">
        <f t="shared" si="1"/>
        <v>1375</v>
      </c>
      <c r="I7" s="37">
        <v>1975</v>
      </c>
      <c r="J7" s="21" t="s">
        <v>44</v>
      </c>
      <c r="K7" s="19"/>
      <c r="L7" s="26">
        <v>0</v>
      </c>
      <c r="M7" s="26">
        <v>0</v>
      </c>
      <c r="N7" s="26">
        <v>0</v>
      </c>
      <c r="O7" s="26">
        <v>0</v>
      </c>
      <c r="P7" s="26">
        <v>0</v>
      </c>
      <c r="Q7" s="26">
        <v>1</v>
      </c>
      <c r="R7" s="26" t="s">
        <v>52</v>
      </c>
      <c r="S7" s="40" t="s">
        <v>52</v>
      </c>
      <c r="T7" s="40" t="s">
        <v>52</v>
      </c>
      <c r="U7" s="40"/>
      <c r="V7" s="40" t="s">
        <v>68</v>
      </c>
      <c r="W7" s="40" t="s">
        <v>47</v>
      </c>
      <c r="X7" s="40">
        <v>302</v>
      </c>
      <c r="Y7" s="40"/>
      <c r="Z7" s="40"/>
      <c r="AA7" s="40"/>
      <c r="AB7" s="40"/>
      <c r="AC7" s="49"/>
      <c r="AD7" s="49"/>
      <c r="AE7" s="49"/>
      <c r="AF7" s="49"/>
      <c r="AG7" s="49"/>
      <c r="AH7" s="22">
        <v>1</v>
      </c>
      <c r="AI7" s="37"/>
      <c r="AJ7" s="26">
        <v>0</v>
      </c>
      <c r="AK7" s="26">
        <v>0</v>
      </c>
      <c r="AL7" s="26">
        <v>0</v>
      </c>
      <c r="AM7" s="26">
        <v>0</v>
      </c>
      <c r="AN7" s="26">
        <v>1</v>
      </c>
      <c r="AO7" s="26">
        <v>0</v>
      </c>
      <c r="AP7" s="40" t="s">
        <v>52</v>
      </c>
      <c r="AQ7" s="38" t="s">
        <v>52</v>
      </c>
      <c r="AR7" s="38" t="s">
        <v>52</v>
      </c>
      <c r="AS7" s="38"/>
      <c r="AT7" s="49" t="s">
        <v>68</v>
      </c>
      <c r="AU7" s="37" t="s">
        <v>55</v>
      </c>
      <c r="AV7" s="49">
        <v>232</v>
      </c>
      <c r="AW7" s="49"/>
      <c r="AX7" s="50"/>
      <c r="AY7" s="26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1">
        <v>1</v>
      </c>
      <c r="BO7" s="37">
        <v>85.1</v>
      </c>
      <c r="BP7" s="26">
        <v>80.8</v>
      </c>
      <c r="BQ7" s="26">
        <v>1012.1</v>
      </c>
      <c r="BR7" s="26">
        <v>1012.9</v>
      </c>
      <c r="BS7" s="26">
        <v>0</v>
      </c>
      <c r="BT7" s="26">
        <v>2</v>
      </c>
      <c r="BU7" s="26">
        <v>13.5</v>
      </c>
      <c r="BV7" s="26">
        <v>2</v>
      </c>
      <c r="BW7" s="26" t="s">
        <v>44</v>
      </c>
      <c r="BX7" s="26">
        <v>2</v>
      </c>
      <c r="BY7" s="26"/>
      <c r="BZ7" s="32"/>
      <c r="CA7" s="27"/>
      <c r="CB7" s="49"/>
      <c r="CC7" s="49"/>
      <c r="CD7" s="49"/>
      <c r="CE7" s="49">
        <f t="shared" si="2"/>
        <v>1</v>
      </c>
      <c r="CF7" s="49">
        <f t="shared" si="3"/>
        <v>0</v>
      </c>
      <c r="CG7" s="49">
        <f t="shared" si="4"/>
        <v>0</v>
      </c>
      <c r="CH7" s="49">
        <f t="shared" si="5"/>
        <v>0</v>
      </c>
    </row>
    <row r="8" spans="1:86" x14ac:dyDescent="0.25">
      <c r="A8" s="47">
        <v>42140</v>
      </c>
      <c r="B8" s="48" t="str">
        <f t="shared" si="0"/>
        <v>15136</v>
      </c>
      <c r="C8" s="49" t="s">
        <v>47</v>
      </c>
      <c r="D8" s="49" t="s">
        <v>78</v>
      </c>
      <c r="E8" s="26">
        <v>1</v>
      </c>
      <c r="F8" s="26">
        <v>5</v>
      </c>
      <c r="G8" s="26" t="s">
        <v>75</v>
      </c>
      <c r="H8" s="26">
        <f t="shared" si="1"/>
        <v>1348</v>
      </c>
      <c r="I8" s="37">
        <v>1948</v>
      </c>
      <c r="J8" s="21" t="s">
        <v>44</v>
      </c>
      <c r="K8" s="19"/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/>
      <c r="S8" s="40"/>
      <c r="T8" s="40"/>
      <c r="U8" s="40"/>
      <c r="V8" s="40"/>
      <c r="W8" s="40"/>
      <c r="X8" s="40"/>
      <c r="Y8" s="40"/>
      <c r="Z8" s="40"/>
      <c r="AA8" s="40"/>
      <c r="AB8" s="40"/>
      <c r="AC8" s="49"/>
      <c r="AD8" s="49"/>
      <c r="AE8" s="49"/>
      <c r="AF8" s="49"/>
      <c r="AG8" s="49"/>
      <c r="AH8" s="22">
        <v>0</v>
      </c>
      <c r="AI8" s="37"/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40"/>
      <c r="AQ8" s="38"/>
      <c r="AR8" s="38"/>
      <c r="AS8" s="38"/>
      <c r="AT8" s="49"/>
      <c r="AU8" s="37"/>
      <c r="AV8" s="49"/>
      <c r="AW8" s="49"/>
      <c r="AX8" s="50"/>
      <c r="AY8" s="26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1"/>
      <c r="BO8" s="37">
        <v>85.1</v>
      </c>
      <c r="BP8" s="26">
        <v>80.8</v>
      </c>
      <c r="BQ8" s="26">
        <v>1012.1</v>
      </c>
      <c r="BR8" s="26">
        <v>1012.9</v>
      </c>
      <c r="BS8" s="26">
        <v>0</v>
      </c>
      <c r="BT8" s="26">
        <v>3</v>
      </c>
      <c r="BU8" s="26">
        <v>21</v>
      </c>
      <c r="BV8" s="26">
        <v>2</v>
      </c>
      <c r="BW8" s="26" t="s">
        <v>44</v>
      </c>
      <c r="BX8" s="26">
        <v>2</v>
      </c>
      <c r="BY8" s="26"/>
      <c r="BZ8" s="32"/>
      <c r="CA8" s="27"/>
      <c r="CB8" s="49"/>
      <c r="CC8" s="49"/>
      <c r="CD8" s="49"/>
      <c r="CE8" s="49">
        <f t="shared" si="2"/>
        <v>0</v>
      </c>
      <c r="CF8" s="49">
        <f t="shared" si="3"/>
        <v>0</v>
      </c>
      <c r="CG8" s="49">
        <f t="shared" si="4"/>
        <v>0</v>
      </c>
      <c r="CH8" s="49">
        <f t="shared" si="5"/>
        <v>0</v>
      </c>
    </row>
    <row r="9" spans="1:86" x14ac:dyDescent="0.25">
      <c r="A9" s="47">
        <v>42140</v>
      </c>
      <c r="B9" s="48" t="str">
        <f t="shared" si="0"/>
        <v>15136</v>
      </c>
      <c r="C9" s="49" t="s">
        <v>47</v>
      </c>
      <c r="D9" s="49" t="s">
        <v>78</v>
      </c>
      <c r="E9" s="26">
        <v>1</v>
      </c>
      <c r="F9" s="26">
        <v>6</v>
      </c>
      <c r="G9" s="26" t="s">
        <v>75</v>
      </c>
      <c r="H9" s="26">
        <f t="shared" si="1"/>
        <v>1340</v>
      </c>
      <c r="I9" s="37">
        <v>1940</v>
      </c>
      <c r="J9" s="21" t="s">
        <v>44</v>
      </c>
      <c r="K9" s="19"/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26"/>
      <c r="S9" s="40"/>
      <c r="T9" s="40"/>
      <c r="U9" s="40"/>
      <c r="V9" s="40"/>
      <c r="W9" s="40"/>
      <c r="X9" s="40"/>
      <c r="Y9" s="40"/>
      <c r="Z9" s="40"/>
      <c r="AA9" s="40"/>
      <c r="AB9" s="40"/>
      <c r="AC9" s="49"/>
      <c r="AD9" s="49"/>
      <c r="AE9" s="49"/>
      <c r="AF9" s="49"/>
      <c r="AG9" s="49"/>
      <c r="AH9" s="22">
        <v>0</v>
      </c>
      <c r="AI9" s="37"/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40"/>
      <c r="AQ9" s="38"/>
      <c r="AR9" s="38"/>
      <c r="AS9" s="38"/>
      <c r="AT9" s="49"/>
      <c r="AU9" s="37"/>
      <c r="AV9" s="49"/>
      <c r="AW9" s="49"/>
      <c r="AX9" s="50"/>
      <c r="AY9" s="26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1"/>
      <c r="BO9" s="37">
        <v>85.1</v>
      </c>
      <c r="BP9" s="26">
        <v>80.8</v>
      </c>
      <c r="BQ9" s="26">
        <v>1012.1</v>
      </c>
      <c r="BR9" s="26">
        <v>1012.9</v>
      </c>
      <c r="BS9" s="26">
        <v>0</v>
      </c>
      <c r="BT9" s="26">
        <v>3</v>
      </c>
      <c r="BU9" s="26">
        <v>18</v>
      </c>
      <c r="BV9" s="26">
        <v>2</v>
      </c>
      <c r="BW9" s="26" t="s">
        <v>44</v>
      </c>
      <c r="BX9" s="26">
        <v>2</v>
      </c>
      <c r="BY9" s="26"/>
      <c r="BZ9" s="32"/>
      <c r="CA9" s="27"/>
      <c r="CB9" s="49"/>
      <c r="CC9" s="49"/>
      <c r="CD9" s="49"/>
      <c r="CE9" s="49">
        <f t="shared" si="2"/>
        <v>0</v>
      </c>
      <c r="CF9" s="49">
        <f t="shared" si="3"/>
        <v>0</v>
      </c>
      <c r="CG9" s="49">
        <f t="shared" si="4"/>
        <v>0</v>
      </c>
      <c r="CH9" s="49">
        <f t="shared" si="5"/>
        <v>0</v>
      </c>
    </row>
    <row r="10" spans="1:86" x14ac:dyDescent="0.25">
      <c r="A10" s="47">
        <v>42140</v>
      </c>
      <c r="B10" s="48" t="str">
        <f t="shared" si="0"/>
        <v>15136</v>
      </c>
      <c r="C10" s="49" t="s">
        <v>47</v>
      </c>
      <c r="D10" s="49" t="s">
        <v>78</v>
      </c>
      <c r="E10" s="26">
        <v>1</v>
      </c>
      <c r="F10" s="26">
        <v>7</v>
      </c>
      <c r="G10" s="26" t="s">
        <v>75</v>
      </c>
      <c r="H10" s="26">
        <f t="shared" si="1"/>
        <v>1331</v>
      </c>
      <c r="I10" s="37">
        <v>1931</v>
      </c>
      <c r="J10" s="21" t="s">
        <v>44</v>
      </c>
      <c r="K10" s="19"/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9"/>
      <c r="AD10" s="49"/>
      <c r="AE10" s="49"/>
      <c r="AF10" s="49"/>
      <c r="AG10" s="49"/>
      <c r="AH10" s="22">
        <v>0</v>
      </c>
      <c r="AI10" s="37"/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40"/>
      <c r="AQ10" s="38"/>
      <c r="AR10" s="38"/>
      <c r="AS10" s="38"/>
      <c r="AT10" s="49"/>
      <c r="AU10" s="37"/>
      <c r="AV10" s="49"/>
      <c r="AW10" s="49"/>
      <c r="AX10" s="50"/>
      <c r="AY10" s="26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1"/>
      <c r="BO10" s="37">
        <v>85.1</v>
      </c>
      <c r="BP10" s="26">
        <v>80.8</v>
      </c>
      <c r="BQ10" s="26">
        <v>1012.1</v>
      </c>
      <c r="BR10" s="26">
        <v>1012.9</v>
      </c>
      <c r="BS10" s="26">
        <v>0</v>
      </c>
      <c r="BT10" s="26">
        <v>3</v>
      </c>
      <c r="BU10" s="26">
        <v>22.7</v>
      </c>
      <c r="BV10" s="26">
        <v>2</v>
      </c>
      <c r="BW10" s="26" t="s">
        <v>44</v>
      </c>
      <c r="BX10" s="26">
        <v>2</v>
      </c>
      <c r="BY10" s="26"/>
      <c r="BZ10" s="32"/>
      <c r="CA10" s="27"/>
      <c r="CB10" s="49"/>
      <c r="CC10" s="49"/>
      <c r="CD10" s="49"/>
      <c r="CE10" s="49">
        <f t="shared" si="2"/>
        <v>0</v>
      </c>
      <c r="CF10" s="49">
        <f t="shared" si="3"/>
        <v>0</v>
      </c>
      <c r="CG10" s="49">
        <f t="shared" si="4"/>
        <v>0</v>
      </c>
      <c r="CH10" s="49">
        <f t="shared" si="5"/>
        <v>0</v>
      </c>
    </row>
    <row r="11" spans="1:86" x14ac:dyDescent="0.25">
      <c r="A11" s="47">
        <v>42140</v>
      </c>
      <c r="B11" s="48" t="str">
        <f t="shared" si="0"/>
        <v>15136</v>
      </c>
      <c r="C11" s="49" t="s">
        <v>47</v>
      </c>
      <c r="D11" s="49" t="s">
        <v>78</v>
      </c>
      <c r="E11" s="26">
        <v>1</v>
      </c>
      <c r="F11" s="26">
        <v>8</v>
      </c>
      <c r="G11" s="26" t="s">
        <v>75</v>
      </c>
      <c r="H11" s="26">
        <f t="shared" si="1"/>
        <v>1322</v>
      </c>
      <c r="I11" s="37">
        <v>1922</v>
      </c>
      <c r="J11" s="21" t="s">
        <v>44</v>
      </c>
      <c r="K11" s="19"/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9"/>
      <c r="AD11" s="49"/>
      <c r="AE11" s="49"/>
      <c r="AF11" s="49"/>
      <c r="AG11" s="49"/>
      <c r="AH11" s="22">
        <v>0</v>
      </c>
      <c r="AI11" s="37"/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40"/>
      <c r="AQ11" s="38"/>
      <c r="AR11" s="38"/>
      <c r="AS11" s="38"/>
      <c r="AT11" s="49"/>
      <c r="AU11" s="37"/>
      <c r="AV11" s="49"/>
      <c r="AW11" s="49"/>
      <c r="AX11" s="50"/>
      <c r="AY11" s="26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1"/>
      <c r="BO11" s="37">
        <v>85.1</v>
      </c>
      <c r="BP11" s="26">
        <v>80.8</v>
      </c>
      <c r="BQ11" s="26">
        <v>1012.1</v>
      </c>
      <c r="BR11" s="26">
        <v>1012.9</v>
      </c>
      <c r="BS11" s="26">
        <v>0</v>
      </c>
      <c r="BT11" s="26">
        <v>3</v>
      </c>
      <c r="BU11" s="26">
        <v>12.8</v>
      </c>
      <c r="BV11" s="26">
        <v>2</v>
      </c>
      <c r="BW11" s="26" t="s">
        <v>44</v>
      </c>
      <c r="BX11" s="26">
        <v>2</v>
      </c>
      <c r="BY11" s="26"/>
      <c r="BZ11" s="32"/>
      <c r="CA11" s="27"/>
      <c r="CB11" s="49"/>
      <c r="CC11" s="49"/>
      <c r="CD11" s="49"/>
      <c r="CE11" s="49">
        <f t="shared" si="2"/>
        <v>0</v>
      </c>
      <c r="CF11" s="49">
        <f t="shared" si="3"/>
        <v>0</v>
      </c>
      <c r="CG11" s="49">
        <f t="shared" si="4"/>
        <v>0</v>
      </c>
      <c r="CH11" s="49">
        <f t="shared" si="5"/>
        <v>0</v>
      </c>
    </row>
    <row r="12" spans="1:86" s="67" customFormat="1" x14ac:dyDescent="0.25">
      <c r="A12" s="55">
        <v>42140</v>
      </c>
      <c r="B12" s="56" t="str">
        <f t="shared" si="0"/>
        <v>15136</v>
      </c>
      <c r="C12" s="57" t="s">
        <v>47</v>
      </c>
      <c r="D12" s="57" t="s">
        <v>78</v>
      </c>
      <c r="E12" s="58">
        <v>2</v>
      </c>
      <c r="F12" s="58">
        <v>1</v>
      </c>
      <c r="G12" s="58" t="s">
        <v>75</v>
      </c>
      <c r="H12" s="58">
        <f t="shared" ref="H12:H25" si="6">I12-600</f>
        <v>1311</v>
      </c>
      <c r="I12" s="59">
        <v>1911</v>
      </c>
      <c r="J12" s="60" t="s">
        <v>44</v>
      </c>
      <c r="K12" s="59"/>
      <c r="L12" s="58">
        <v>0</v>
      </c>
      <c r="M12" s="58">
        <v>0</v>
      </c>
      <c r="N12" s="58">
        <v>0</v>
      </c>
      <c r="O12" s="58">
        <v>0</v>
      </c>
      <c r="P12" s="58">
        <v>0</v>
      </c>
      <c r="Q12" s="58">
        <v>0</v>
      </c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7"/>
      <c r="AD12" s="57"/>
      <c r="AE12" s="57"/>
      <c r="AF12" s="57"/>
      <c r="AG12" s="57"/>
      <c r="AH12" s="61">
        <v>0</v>
      </c>
      <c r="AI12" s="59"/>
      <c r="AJ12" s="58">
        <v>0</v>
      </c>
      <c r="AK12" s="58">
        <v>0</v>
      </c>
      <c r="AL12" s="58">
        <v>0</v>
      </c>
      <c r="AM12" s="58">
        <v>0</v>
      </c>
      <c r="AN12" s="58">
        <v>0</v>
      </c>
      <c r="AO12" s="58">
        <v>0</v>
      </c>
      <c r="AP12" s="58"/>
      <c r="AQ12" s="57"/>
      <c r="AR12" s="57"/>
      <c r="AS12" s="57"/>
      <c r="AT12" s="91"/>
      <c r="AU12" s="59"/>
      <c r="AV12" s="57"/>
      <c r="AW12" s="57"/>
      <c r="AX12" s="62"/>
      <c r="AY12" s="58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3"/>
      <c r="BO12" s="59">
        <v>85.1</v>
      </c>
      <c r="BP12" s="58">
        <v>80.8</v>
      </c>
      <c r="BQ12" s="58">
        <v>1012.1</v>
      </c>
      <c r="BR12" s="58">
        <v>1012.9</v>
      </c>
      <c r="BS12" s="58">
        <v>0</v>
      </c>
      <c r="BT12" s="58">
        <v>1</v>
      </c>
      <c r="BU12" s="58">
        <v>19.600000000000001</v>
      </c>
      <c r="BV12" s="58">
        <v>2</v>
      </c>
      <c r="BW12" s="58" t="s">
        <v>44</v>
      </c>
      <c r="BX12" s="58">
        <v>2</v>
      </c>
      <c r="BY12" s="58"/>
      <c r="BZ12" s="70"/>
      <c r="CA12" s="69"/>
      <c r="CB12" s="57"/>
      <c r="CC12" s="57"/>
      <c r="CD12" s="57"/>
      <c r="CE12" s="57">
        <f t="shared" si="2"/>
        <v>0</v>
      </c>
      <c r="CF12" s="57">
        <f t="shared" si="3"/>
        <v>0</v>
      </c>
      <c r="CG12" s="57">
        <f t="shared" si="4"/>
        <v>0</v>
      </c>
      <c r="CH12" s="57">
        <f t="shared" si="5"/>
        <v>0</v>
      </c>
    </row>
    <row r="13" spans="1:86" x14ac:dyDescent="0.25">
      <c r="A13" s="47">
        <v>42140</v>
      </c>
      <c r="B13" s="48" t="str">
        <f t="shared" si="0"/>
        <v>15136</v>
      </c>
      <c r="C13" s="49" t="s">
        <v>47</v>
      </c>
      <c r="D13" s="49" t="s">
        <v>78</v>
      </c>
      <c r="E13" s="26">
        <v>2</v>
      </c>
      <c r="F13" s="26">
        <v>2</v>
      </c>
      <c r="G13" s="26" t="s">
        <v>75</v>
      </c>
      <c r="H13" s="26">
        <f t="shared" si="6"/>
        <v>1303</v>
      </c>
      <c r="I13" s="37">
        <v>1903</v>
      </c>
      <c r="J13" s="21" t="s">
        <v>44</v>
      </c>
      <c r="K13" s="19"/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49"/>
      <c r="AD13" s="49"/>
      <c r="AE13" s="49"/>
      <c r="AF13" s="49"/>
      <c r="AG13" s="49"/>
      <c r="AH13" s="22">
        <v>0</v>
      </c>
      <c r="AI13" s="37"/>
      <c r="AJ13" s="26">
        <v>0</v>
      </c>
      <c r="AK13" s="26">
        <v>0</v>
      </c>
      <c r="AL13" s="26">
        <v>0</v>
      </c>
      <c r="AM13" s="26">
        <v>0</v>
      </c>
      <c r="AN13" s="26">
        <v>0</v>
      </c>
      <c r="AO13" s="26">
        <v>0</v>
      </c>
      <c r="AP13" s="26"/>
      <c r="AQ13" s="38"/>
      <c r="AR13" s="38"/>
      <c r="AS13" s="38"/>
      <c r="AT13" s="49"/>
      <c r="AU13" s="37"/>
      <c r="AV13" s="49"/>
      <c r="AW13" s="49"/>
      <c r="AX13" s="50"/>
      <c r="AY13" s="26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1"/>
      <c r="BO13" s="37">
        <v>85.1</v>
      </c>
      <c r="BP13" s="26">
        <v>80.8</v>
      </c>
      <c r="BQ13" s="26">
        <v>1012.1</v>
      </c>
      <c r="BR13" s="26">
        <v>1012.9</v>
      </c>
      <c r="BS13" s="26">
        <v>0</v>
      </c>
      <c r="BT13" s="26">
        <v>1</v>
      </c>
      <c r="BU13" s="26">
        <v>14.4</v>
      </c>
      <c r="BV13" s="26">
        <v>2</v>
      </c>
      <c r="BW13" s="26" t="s">
        <v>44</v>
      </c>
      <c r="BX13" s="26">
        <v>2</v>
      </c>
      <c r="BY13" s="26"/>
      <c r="BZ13" s="32"/>
      <c r="CA13" s="27"/>
      <c r="CB13" s="49"/>
      <c r="CC13" s="49"/>
      <c r="CD13" s="49"/>
      <c r="CE13" s="49">
        <f t="shared" si="2"/>
        <v>0</v>
      </c>
      <c r="CF13" s="49">
        <f t="shared" si="3"/>
        <v>0</v>
      </c>
      <c r="CG13" s="49">
        <f t="shared" si="4"/>
        <v>0</v>
      </c>
      <c r="CH13" s="49">
        <f t="shared" si="5"/>
        <v>0</v>
      </c>
    </row>
    <row r="14" spans="1:86" x14ac:dyDescent="0.25">
      <c r="A14" s="47">
        <v>42140</v>
      </c>
      <c r="B14" s="48" t="str">
        <f t="shared" si="0"/>
        <v>15136</v>
      </c>
      <c r="C14" s="49" t="s">
        <v>47</v>
      </c>
      <c r="D14" s="49" t="s">
        <v>78</v>
      </c>
      <c r="E14" s="26">
        <v>2</v>
      </c>
      <c r="F14" s="26">
        <v>3</v>
      </c>
      <c r="G14" s="26" t="s">
        <v>75</v>
      </c>
      <c r="H14" s="26">
        <f t="shared" si="6"/>
        <v>1254</v>
      </c>
      <c r="I14" s="37">
        <v>1854</v>
      </c>
      <c r="J14" s="21" t="s">
        <v>44</v>
      </c>
      <c r="K14" s="19"/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49"/>
      <c r="AD14" s="49"/>
      <c r="AE14" s="49"/>
      <c r="AF14" s="49"/>
      <c r="AG14" s="49"/>
      <c r="AH14" s="22">
        <v>0</v>
      </c>
      <c r="AI14" s="37"/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6"/>
      <c r="AQ14" s="38"/>
      <c r="AR14" s="38"/>
      <c r="AS14" s="38"/>
      <c r="AT14" s="38"/>
      <c r="AU14" s="37"/>
      <c r="AV14" s="49"/>
      <c r="AW14" s="49"/>
      <c r="AX14" s="50"/>
      <c r="AY14" s="26"/>
      <c r="AZ14" s="53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1"/>
      <c r="BO14" s="37">
        <v>85.1</v>
      </c>
      <c r="BP14" s="26">
        <v>80.8</v>
      </c>
      <c r="BQ14" s="26">
        <v>1012.1</v>
      </c>
      <c r="BR14" s="26">
        <v>1012.9</v>
      </c>
      <c r="BS14" s="26">
        <v>0</v>
      </c>
      <c r="BT14" s="26">
        <v>1</v>
      </c>
      <c r="BU14" s="26">
        <v>12.1</v>
      </c>
      <c r="BV14" s="26">
        <v>2</v>
      </c>
      <c r="BW14" s="26" t="s">
        <v>44</v>
      </c>
      <c r="BX14" s="26">
        <v>2</v>
      </c>
      <c r="BY14" s="26"/>
      <c r="BZ14" s="32"/>
      <c r="CA14" s="27"/>
      <c r="CB14" s="49"/>
      <c r="CC14" s="49"/>
      <c r="CD14" s="49"/>
      <c r="CE14" s="49">
        <f t="shared" si="2"/>
        <v>0</v>
      </c>
      <c r="CF14" s="49">
        <f t="shared" si="3"/>
        <v>0</v>
      </c>
      <c r="CG14" s="49">
        <f t="shared" si="4"/>
        <v>0</v>
      </c>
      <c r="CH14" s="49">
        <f t="shared" si="5"/>
        <v>0</v>
      </c>
    </row>
    <row r="15" spans="1:86" x14ac:dyDescent="0.25">
      <c r="A15" s="47">
        <v>42140</v>
      </c>
      <c r="B15" s="48" t="str">
        <f t="shared" si="0"/>
        <v>15136</v>
      </c>
      <c r="C15" s="49" t="s">
        <v>47</v>
      </c>
      <c r="D15" s="49" t="s">
        <v>78</v>
      </c>
      <c r="E15" s="26">
        <v>2</v>
      </c>
      <c r="F15" s="26">
        <v>4</v>
      </c>
      <c r="G15" s="26" t="s">
        <v>75</v>
      </c>
      <c r="H15" s="26">
        <f t="shared" si="6"/>
        <v>1244</v>
      </c>
      <c r="I15" s="37">
        <v>1844</v>
      </c>
      <c r="J15" s="21" t="s">
        <v>44</v>
      </c>
      <c r="K15" s="19"/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49"/>
      <c r="AD15" s="49"/>
      <c r="AE15" s="49"/>
      <c r="AF15" s="49"/>
      <c r="AG15" s="49"/>
      <c r="AH15" s="22">
        <v>0</v>
      </c>
      <c r="AI15" s="37"/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/>
      <c r="AQ15" s="38"/>
      <c r="AR15" s="38"/>
      <c r="AS15" s="38"/>
      <c r="AT15" s="49"/>
      <c r="AU15" s="37"/>
      <c r="AV15" s="49"/>
      <c r="AW15" s="49"/>
      <c r="AX15" s="50"/>
      <c r="AY15" s="26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1"/>
      <c r="BO15" s="37">
        <v>85.1</v>
      </c>
      <c r="BP15" s="26">
        <v>80.8</v>
      </c>
      <c r="BQ15" s="26">
        <v>1012.1</v>
      </c>
      <c r="BR15" s="26">
        <v>1012.9</v>
      </c>
      <c r="BS15" s="26">
        <v>0</v>
      </c>
      <c r="BT15" s="26">
        <v>1</v>
      </c>
      <c r="BU15" s="26">
        <v>15.5</v>
      </c>
      <c r="BV15" s="26">
        <v>1</v>
      </c>
      <c r="BW15" s="26" t="s">
        <v>44</v>
      </c>
      <c r="BX15" s="26">
        <v>2</v>
      </c>
      <c r="BY15" s="26"/>
      <c r="BZ15" s="32"/>
      <c r="CA15" s="27"/>
      <c r="CB15" s="49"/>
      <c r="CC15" s="49"/>
      <c r="CD15" s="49"/>
      <c r="CE15" s="49">
        <f t="shared" si="2"/>
        <v>0</v>
      </c>
      <c r="CF15" s="49">
        <f t="shared" si="3"/>
        <v>0</v>
      </c>
      <c r="CG15" s="49">
        <f t="shared" si="4"/>
        <v>0</v>
      </c>
      <c r="CH15" s="49">
        <f t="shared" si="5"/>
        <v>0</v>
      </c>
    </row>
    <row r="16" spans="1:86" x14ac:dyDescent="0.25">
      <c r="A16" s="47">
        <v>42140</v>
      </c>
      <c r="B16" s="48" t="str">
        <f t="shared" si="0"/>
        <v>15136</v>
      </c>
      <c r="C16" s="49" t="s">
        <v>47</v>
      </c>
      <c r="D16" s="49" t="s">
        <v>78</v>
      </c>
      <c r="E16" s="26">
        <v>2</v>
      </c>
      <c r="F16" s="26">
        <v>5</v>
      </c>
      <c r="G16" s="26" t="s">
        <v>75</v>
      </c>
      <c r="H16" s="26">
        <f t="shared" si="6"/>
        <v>1236</v>
      </c>
      <c r="I16" s="37">
        <v>1836</v>
      </c>
      <c r="J16" s="21" t="s">
        <v>44</v>
      </c>
      <c r="K16" s="19"/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49"/>
      <c r="AD16" s="49"/>
      <c r="AE16" s="49"/>
      <c r="AF16" s="49"/>
      <c r="AG16" s="49"/>
      <c r="AH16" s="22">
        <v>0</v>
      </c>
      <c r="AI16" s="37"/>
      <c r="AJ16" s="26">
        <v>0</v>
      </c>
      <c r="AK16" s="26">
        <v>0</v>
      </c>
      <c r="AL16" s="26">
        <v>0</v>
      </c>
      <c r="AM16" s="26">
        <v>0</v>
      </c>
      <c r="AN16" s="26">
        <v>1</v>
      </c>
      <c r="AO16" s="26">
        <v>0</v>
      </c>
      <c r="AP16" s="26" t="s">
        <v>52</v>
      </c>
      <c r="AQ16" s="38" t="s">
        <v>52</v>
      </c>
      <c r="AR16" s="38" t="s">
        <v>52</v>
      </c>
      <c r="AS16" s="38"/>
      <c r="AT16" s="38" t="s">
        <v>68</v>
      </c>
      <c r="AU16" s="37" t="s">
        <v>47</v>
      </c>
      <c r="AV16" s="49">
        <v>229</v>
      </c>
      <c r="AW16" s="49"/>
      <c r="AX16" s="50"/>
      <c r="AY16" s="26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1">
        <v>1</v>
      </c>
      <c r="BO16" s="37">
        <v>85.1</v>
      </c>
      <c r="BP16" s="26">
        <v>80.8</v>
      </c>
      <c r="BQ16" s="26">
        <v>1012.1</v>
      </c>
      <c r="BR16" s="26">
        <v>1012.9</v>
      </c>
      <c r="BS16" s="26">
        <v>0</v>
      </c>
      <c r="BT16" s="26">
        <v>1</v>
      </c>
      <c r="BU16" s="26">
        <v>11</v>
      </c>
      <c r="BV16" s="26">
        <v>1</v>
      </c>
      <c r="BW16" s="26" t="s">
        <v>44</v>
      </c>
      <c r="BX16" s="26">
        <v>2</v>
      </c>
      <c r="BY16" s="26"/>
      <c r="BZ16" s="32"/>
      <c r="CA16" s="27"/>
      <c r="CB16" s="49"/>
      <c r="CC16" s="49"/>
      <c r="CD16" s="49"/>
      <c r="CE16" s="49">
        <f t="shared" si="2"/>
        <v>0</v>
      </c>
      <c r="CF16" s="49">
        <f t="shared" si="3"/>
        <v>0</v>
      </c>
      <c r="CG16" s="49">
        <f t="shared" si="4"/>
        <v>0</v>
      </c>
      <c r="CH16" s="49">
        <f t="shared" si="5"/>
        <v>0</v>
      </c>
    </row>
    <row r="17" spans="1:86" x14ac:dyDescent="0.25">
      <c r="A17" s="47">
        <v>42140</v>
      </c>
      <c r="B17" s="48" t="str">
        <f t="shared" si="0"/>
        <v>15136</v>
      </c>
      <c r="C17" s="49" t="s">
        <v>47</v>
      </c>
      <c r="D17" s="49" t="s">
        <v>78</v>
      </c>
      <c r="E17" s="26">
        <v>2</v>
      </c>
      <c r="F17" s="26">
        <v>6</v>
      </c>
      <c r="G17" s="26" t="s">
        <v>75</v>
      </c>
      <c r="H17" s="26">
        <f t="shared" si="6"/>
        <v>1225</v>
      </c>
      <c r="I17" s="37">
        <v>1825</v>
      </c>
      <c r="J17" s="21" t="s">
        <v>44</v>
      </c>
      <c r="K17" s="19"/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49"/>
      <c r="AD17" s="49"/>
      <c r="AE17" s="49"/>
      <c r="AF17" s="49"/>
      <c r="AG17" s="49"/>
      <c r="AH17" s="22">
        <v>0</v>
      </c>
      <c r="AI17" s="37"/>
      <c r="AJ17" s="26">
        <v>0</v>
      </c>
      <c r="AK17" s="26">
        <v>0</v>
      </c>
      <c r="AL17" s="26">
        <v>0</v>
      </c>
      <c r="AM17" s="26">
        <v>0</v>
      </c>
      <c r="AN17" s="26">
        <v>1</v>
      </c>
      <c r="AO17" s="26">
        <v>0</v>
      </c>
      <c r="AP17" s="26" t="s">
        <v>52</v>
      </c>
      <c r="AQ17" s="38" t="s">
        <v>52</v>
      </c>
      <c r="AR17" s="38" t="s">
        <v>52</v>
      </c>
      <c r="AS17" s="38"/>
      <c r="AT17" s="49" t="s">
        <v>68</v>
      </c>
      <c r="AU17" s="37" t="s">
        <v>55</v>
      </c>
      <c r="AV17" s="52" t="s">
        <v>53</v>
      </c>
      <c r="AW17" s="49"/>
      <c r="AX17" s="50"/>
      <c r="AY17" s="26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1">
        <v>1</v>
      </c>
      <c r="BO17" s="37">
        <v>85.1</v>
      </c>
      <c r="BP17" s="26">
        <v>80.8</v>
      </c>
      <c r="BQ17" s="26">
        <v>1012.1</v>
      </c>
      <c r="BR17" s="26">
        <v>1012.9</v>
      </c>
      <c r="BS17" s="26">
        <v>0</v>
      </c>
      <c r="BT17" s="26">
        <v>1</v>
      </c>
      <c r="BU17" s="26">
        <v>13.5</v>
      </c>
      <c r="BV17" s="26">
        <v>1</v>
      </c>
      <c r="BW17" s="26" t="s">
        <v>44</v>
      </c>
      <c r="BX17" s="26">
        <v>2</v>
      </c>
      <c r="BY17" s="26"/>
      <c r="BZ17" s="32"/>
      <c r="CA17" s="27"/>
      <c r="CB17" s="49"/>
      <c r="CC17" s="49"/>
      <c r="CD17" s="49"/>
      <c r="CE17" s="49">
        <f t="shared" si="2"/>
        <v>0</v>
      </c>
      <c r="CF17" s="49">
        <f t="shared" si="3"/>
        <v>0</v>
      </c>
      <c r="CG17" s="49">
        <f t="shared" si="4"/>
        <v>0</v>
      </c>
      <c r="CH17" s="49">
        <f t="shared" si="5"/>
        <v>0</v>
      </c>
    </row>
    <row r="18" spans="1:86" x14ac:dyDescent="0.25">
      <c r="A18" s="47">
        <v>42140</v>
      </c>
      <c r="B18" s="48" t="str">
        <f t="shared" si="0"/>
        <v>15136</v>
      </c>
      <c r="C18" s="49" t="s">
        <v>47</v>
      </c>
      <c r="D18" s="49" t="s">
        <v>78</v>
      </c>
      <c r="E18" s="26">
        <v>2</v>
      </c>
      <c r="F18" s="26">
        <v>7</v>
      </c>
      <c r="G18" s="26" t="s">
        <v>75</v>
      </c>
      <c r="H18" s="26">
        <f t="shared" si="6"/>
        <v>1214</v>
      </c>
      <c r="I18" s="37">
        <v>1814</v>
      </c>
      <c r="J18" s="21" t="s">
        <v>44</v>
      </c>
      <c r="K18" s="19"/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49"/>
      <c r="AD18" s="49"/>
      <c r="AE18" s="49"/>
      <c r="AF18" s="49"/>
      <c r="AG18" s="49"/>
      <c r="AH18" s="22">
        <v>0</v>
      </c>
      <c r="AI18" s="37"/>
      <c r="AJ18" s="26">
        <v>0</v>
      </c>
      <c r="AK18" s="26">
        <v>0</v>
      </c>
      <c r="AL18" s="26">
        <v>0</v>
      </c>
      <c r="AM18" s="26">
        <v>0</v>
      </c>
      <c r="AN18" s="26">
        <v>0</v>
      </c>
      <c r="AO18" s="26">
        <v>0</v>
      </c>
      <c r="AP18" s="26" t="s">
        <v>52</v>
      </c>
      <c r="AQ18" s="38" t="s">
        <v>37</v>
      </c>
      <c r="AR18" s="38" t="s">
        <v>52</v>
      </c>
      <c r="AS18" s="38"/>
      <c r="AT18" s="38" t="s">
        <v>68</v>
      </c>
      <c r="AU18" s="37" t="s">
        <v>55</v>
      </c>
      <c r="AV18" s="39" t="s">
        <v>53</v>
      </c>
      <c r="AW18" s="49"/>
      <c r="AX18" s="50"/>
      <c r="AY18" s="26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1">
        <v>1</v>
      </c>
      <c r="BO18" s="37">
        <v>85.1</v>
      </c>
      <c r="BP18" s="26">
        <v>80.8</v>
      </c>
      <c r="BQ18" s="26">
        <v>1012.1</v>
      </c>
      <c r="BR18" s="26">
        <v>1012.9</v>
      </c>
      <c r="BS18" s="26">
        <v>0</v>
      </c>
      <c r="BT18" s="26">
        <v>1</v>
      </c>
      <c r="BU18" s="26">
        <v>14.3</v>
      </c>
      <c r="BV18" s="26">
        <v>1</v>
      </c>
      <c r="BW18" s="26" t="s">
        <v>44</v>
      </c>
      <c r="BX18" s="26">
        <v>2</v>
      </c>
      <c r="BY18" s="26"/>
      <c r="BZ18" s="32"/>
      <c r="CA18" s="27"/>
      <c r="CB18" s="49"/>
      <c r="CC18" s="49"/>
      <c r="CD18" s="49"/>
      <c r="CE18" s="49">
        <f t="shared" si="2"/>
        <v>0</v>
      </c>
      <c r="CF18" s="49">
        <f t="shared" si="3"/>
        <v>0</v>
      </c>
      <c r="CG18" s="49">
        <f t="shared" si="4"/>
        <v>0</v>
      </c>
      <c r="CH18" s="49">
        <f t="shared" si="5"/>
        <v>0</v>
      </c>
    </row>
    <row r="19" spans="1:86" x14ac:dyDescent="0.25">
      <c r="A19" s="47">
        <v>42140</v>
      </c>
      <c r="B19" s="48" t="str">
        <f t="shared" si="0"/>
        <v>15136</v>
      </c>
      <c r="C19" s="49" t="s">
        <v>47</v>
      </c>
      <c r="D19" s="49" t="s">
        <v>78</v>
      </c>
      <c r="E19" s="26">
        <v>2</v>
      </c>
      <c r="F19" s="26">
        <v>8</v>
      </c>
      <c r="G19" s="26" t="s">
        <v>75</v>
      </c>
      <c r="H19" s="26">
        <f t="shared" si="6"/>
        <v>1203</v>
      </c>
      <c r="I19" s="37">
        <v>1803</v>
      </c>
      <c r="J19" s="21" t="s">
        <v>44</v>
      </c>
      <c r="K19" s="19"/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49"/>
      <c r="AD19" s="49"/>
      <c r="AE19" s="49"/>
      <c r="AF19" s="49"/>
      <c r="AG19" s="49"/>
      <c r="AH19" s="22">
        <v>0</v>
      </c>
      <c r="AI19" s="37"/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/>
      <c r="AQ19" s="38"/>
      <c r="AR19" s="38"/>
      <c r="AS19" s="38"/>
      <c r="AT19" s="49"/>
      <c r="AU19" s="37"/>
      <c r="AV19" s="49"/>
      <c r="AW19" s="49"/>
      <c r="AX19" s="50"/>
      <c r="AY19" s="26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1"/>
      <c r="BO19" s="37">
        <v>85.1</v>
      </c>
      <c r="BP19" s="26">
        <v>80.8</v>
      </c>
      <c r="BQ19" s="26">
        <v>1012.1</v>
      </c>
      <c r="BR19" s="26">
        <v>1012.9</v>
      </c>
      <c r="BS19" s="26">
        <v>0</v>
      </c>
      <c r="BT19" s="26">
        <v>1</v>
      </c>
      <c r="BU19" s="26">
        <v>14.3</v>
      </c>
      <c r="BV19" s="26">
        <v>2</v>
      </c>
      <c r="BW19" s="26" t="s">
        <v>44</v>
      </c>
      <c r="BX19" s="26">
        <v>2</v>
      </c>
      <c r="BY19" s="26"/>
      <c r="BZ19" s="32"/>
      <c r="CA19" s="27"/>
      <c r="CB19" s="49"/>
      <c r="CC19" s="49"/>
      <c r="CD19" s="49"/>
      <c r="CE19" s="49">
        <f t="shared" si="2"/>
        <v>0</v>
      </c>
      <c r="CF19" s="49">
        <f t="shared" si="3"/>
        <v>0</v>
      </c>
      <c r="CG19" s="49">
        <f t="shared" si="4"/>
        <v>0</v>
      </c>
      <c r="CH19" s="49">
        <f t="shared" si="5"/>
        <v>0</v>
      </c>
    </row>
    <row r="20" spans="1:86" x14ac:dyDescent="0.25">
      <c r="A20" s="47">
        <v>42140</v>
      </c>
      <c r="B20" s="48" t="str">
        <f t="shared" si="0"/>
        <v>15136</v>
      </c>
      <c r="C20" s="49" t="s">
        <v>47</v>
      </c>
      <c r="D20" s="49" t="s">
        <v>78</v>
      </c>
      <c r="E20" s="26">
        <v>2</v>
      </c>
      <c r="F20" s="26">
        <v>9</v>
      </c>
      <c r="G20" s="26" t="s">
        <v>75</v>
      </c>
      <c r="H20" s="26">
        <f t="shared" si="6"/>
        <v>1154</v>
      </c>
      <c r="I20" s="37">
        <v>1754</v>
      </c>
      <c r="J20" s="21" t="s">
        <v>44</v>
      </c>
      <c r="K20" s="19"/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49"/>
      <c r="AD20" s="49"/>
      <c r="AE20" s="49"/>
      <c r="AF20" s="49"/>
      <c r="AG20" s="49"/>
      <c r="AH20" s="22">
        <v>0</v>
      </c>
      <c r="AI20" s="37"/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/>
      <c r="AQ20" s="38"/>
      <c r="AR20" s="38"/>
      <c r="AS20" s="38"/>
      <c r="AT20" s="38"/>
      <c r="AU20" s="37"/>
      <c r="AV20" s="49"/>
      <c r="AW20" s="49"/>
      <c r="AX20" s="50"/>
      <c r="AY20" s="26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1"/>
      <c r="BO20" s="37">
        <v>85.1</v>
      </c>
      <c r="BP20" s="26">
        <v>80.8</v>
      </c>
      <c r="BQ20" s="26">
        <v>1012.1</v>
      </c>
      <c r="BR20" s="26">
        <v>1012.9</v>
      </c>
      <c r="BS20" s="26">
        <v>0</v>
      </c>
      <c r="BT20" s="26">
        <v>2</v>
      </c>
      <c r="BU20" s="26">
        <v>12.3</v>
      </c>
      <c r="BV20" s="26">
        <v>2</v>
      </c>
      <c r="BW20" s="26" t="s">
        <v>44</v>
      </c>
      <c r="BX20" s="26">
        <v>2</v>
      </c>
      <c r="BY20" s="26"/>
      <c r="BZ20" s="32"/>
      <c r="CA20" s="27"/>
      <c r="CB20" s="49"/>
      <c r="CC20" s="49"/>
      <c r="CD20" s="49"/>
      <c r="CE20" s="49">
        <f t="shared" si="2"/>
        <v>0</v>
      </c>
      <c r="CF20" s="49">
        <f t="shared" si="3"/>
        <v>0</v>
      </c>
      <c r="CG20" s="49">
        <f t="shared" si="4"/>
        <v>0</v>
      </c>
      <c r="CH20" s="49">
        <f t="shared" si="5"/>
        <v>0</v>
      </c>
    </row>
    <row r="21" spans="1:86" s="67" customFormat="1" x14ac:dyDescent="0.25">
      <c r="A21" s="55">
        <v>42140</v>
      </c>
      <c r="B21" s="56" t="str">
        <f t="shared" si="0"/>
        <v>15136</v>
      </c>
      <c r="C21" s="57" t="s">
        <v>47</v>
      </c>
      <c r="D21" s="57" t="s">
        <v>40</v>
      </c>
      <c r="E21" s="58">
        <v>3</v>
      </c>
      <c r="F21" s="58">
        <v>1</v>
      </c>
      <c r="G21" s="58" t="s">
        <v>75</v>
      </c>
      <c r="H21" s="58">
        <f t="shared" si="6"/>
        <v>1158</v>
      </c>
      <c r="I21" s="59">
        <v>1758</v>
      </c>
      <c r="J21" s="60" t="s">
        <v>30</v>
      </c>
      <c r="K21" s="59"/>
      <c r="L21" s="58">
        <v>0</v>
      </c>
      <c r="M21" s="58">
        <v>0</v>
      </c>
      <c r="N21" s="58">
        <v>0</v>
      </c>
      <c r="O21" s="58">
        <v>0</v>
      </c>
      <c r="P21" s="58">
        <v>0</v>
      </c>
      <c r="Q21" s="58">
        <v>0</v>
      </c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7"/>
      <c r="AD21" s="57"/>
      <c r="AE21" s="57"/>
      <c r="AF21" s="57"/>
      <c r="AG21" s="57"/>
      <c r="AH21" s="61">
        <v>0</v>
      </c>
      <c r="AI21" s="59"/>
      <c r="AJ21" s="58">
        <v>0</v>
      </c>
      <c r="AK21" s="58">
        <v>0</v>
      </c>
      <c r="AL21" s="58">
        <v>0</v>
      </c>
      <c r="AM21" s="58">
        <v>0</v>
      </c>
      <c r="AN21" s="58">
        <v>0</v>
      </c>
      <c r="AO21" s="58">
        <v>0</v>
      </c>
      <c r="AP21" s="58"/>
      <c r="AQ21" s="57"/>
      <c r="AR21" s="57"/>
      <c r="AS21" s="57"/>
      <c r="AT21" s="57"/>
      <c r="AU21" s="59"/>
      <c r="AV21" s="57"/>
      <c r="AW21" s="57"/>
      <c r="AX21" s="62"/>
      <c r="AY21" s="58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3"/>
      <c r="BO21" s="59">
        <v>82.3</v>
      </c>
      <c r="BP21" s="58">
        <v>81.099999999999994</v>
      </c>
      <c r="BQ21" s="58">
        <v>1013.1</v>
      </c>
      <c r="BR21" s="58">
        <v>1012.4</v>
      </c>
      <c r="BS21" s="58">
        <v>0</v>
      </c>
      <c r="BT21" s="58">
        <v>1</v>
      </c>
      <c r="BU21" s="58">
        <v>16</v>
      </c>
      <c r="BV21" s="58">
        <v>2</v>
      </c>
      <c r="BW21" s="58" t="s">
        <v>44</v>
      </c>
      <c r="BX21" s="58">
        <v>2</v>
      </c>
      <c r="BY21" s="58"/>
      <c r="BZ21" s="70"/>
      <c r="CA21" s="69"/>
      <c r="CB21" s="57"/>
      <c r="CC21" s="57"/>
      <c r="CD21" s="57"/>
      <c r="CE21" s="57">
        <f t="shared" si="2"/>
        <v>0</v>
      </c>
      <c r="CF21" s="57">
        <f t="shared" si="3"/>
        <v>0</v>
      </c>
      <c r="CG21" s="57">
        <f t="shared" si="4"/>
        <v>0</v>
      </c>
      <c r="CH21" s="57">
        <f t="shared" si="5"/>
        <v>0</v>
      </c>
    </row>
    <row r="22" spans="1:86" x14ac:dyDescent="0.25">
      <c r="A22" s="47">
        <v>42140</v>
      </c>
      <c r="B22" s="48" t="str">
        <f t="shared" si="0"/>
        <v>15136</v>
      </c>
      <c r="C22" s="49" t="s">
        <v>47</v>
      </c>
      <c r="D22" s="49" t="s">
        <v>40</v>
      </c>
      <c r="E22" s="26">
        <v>3</v>
      </c>
      <c r="F22" s="26">
        <v>2</v>
      </c>
      <c r="G22" s="26" t="s">
        <v>75</v>
      </c>
      <c r="H22" s="26">
        <f t="shared" si="6"/>
        <v>1210</v>
      </c>
      <c r="I22" s="37">
        <v>1810</v>
      </c>
      <c r="J22" s="21" t="s">
        <v>30</v>
      </c>
      <c r="K22" s="19"/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49"/>
      <c r="AD22" s="49"/>
      <c r="AE22" s="49"/>
      <c r="AF22" s="49"/>
      <c r="AG22" s="49"/>
      <c r="AH22" s="22">
        <v>0</v>
      </c>
      <c r="AI22" s="37"/>
      <c r="AJ22" s="26">
        <v>0</v>
      </c>
      <c r="AK22" s="26">
        <v>0</v>
      </c>
      <c r="AL22" s="26">
        <v>0</v>
      </c>
      <c r="AM22" s="26">
        <v>0</v>
      </c>
      <c r="AN22" s="26">
        <v>0</v>
      </c>
      <c r="AO22" s="26">
        <v>0</v>
      </c>
      <c r="AP22" s="26"/>
      <c r="AQ22" s="38"/>
      <c r="AR22" s="38"/>
      <c r="AS22" s="38"/>
      <c r="AT22" s="49"/>
      <c r="AU22" s="37"/>
      <c r="AV22" s="49"/>
      <c r="AW22" s="49"/>
      <c r="AX22" s="50"/>
      <c r="AY22" s="26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1"/>
      <c r="BO22" s="37">
        <v>82.3</v>
      </c>
      <c r="BP22" s="26">
        <v>81.099999999999994</v>
      </c>
      <c r="BQ22" s="26">
        <v>1013.1</v>
      </c>
      <c r="BR22" s="26">
        <v>1012.4</v>
      </c>
      <c r="BS22" s="26">
        <v>0</v>
      </c>
      <c r="BT22" s="26">
        <v>1</v>
      </c>
      <c r="BU22" s="26">
        <v>16.5</v>
      </c>
      <c r="BV22" s="26">
        <v>2</v>
      </c>
      <c r="BW22" s="26" t="s">
        <v>44</v>
      </c>
      <c r="BX22" s="26">
        <v>2</v>
      </c>
      <c r="BY22" s="26"/>
      <c r="BZ22" s="32"/>
      <c r="CA22" s="27"/>
      <c r="CB22" s="49"/>
      <c r="CC22" s="49"/>
      <c r="CD22" s="49"/>
      <c r="CE22" s="49">
        <f t="shared" si="2"/>
        <v>0</v>
      </c>
      <c r="CF22" s="49">
        <f t="shared" si="3"/>
        <v>0</v>
      </c>
      <c r="CG22" s="49">
        <f t="shared" si="4"/>
        <v>0</v>
      </c>
      <c r="CH22" s="49">
        <f t="shared" si="5"/>
        <v>0</v>
      </c>
    </row>
    <row r="23" spans="1:86" x14ac:dyDescent="0.25">
      <c r="A23" s="47">
        <v>42140</v>
      </c>
      <c r="B23" s="48" t="str">
        <f t="shared" si="0"/>
        <v>15136</v>
      </c>
      <c r="C23" s="49" t="s">
        <v>47</v>
      </c>
      <c r="D23" s="49" t="s">
        <v>40</v>
      </c>
      <c r="E23" s="26">
        <v>3</v>
      </c>
      <c r="F23" s="26">
        <v>3</v>
      </c>
      <c r="G23" s="26" t="s">
        <v>75</v>
      </c>
      <c r="H23" s="26">
        <f t="shared" si="6"/>
        <v>1221</v>
      </c>
      <c r="I23" s="37">
        <v>1821</v>
      </c>
      <c r="J23" s="21" t="s">
        <v>30</v>
      </c>
      <c r="K23" s="19"/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49"/>
      <c r="AD23" s="49"/>
      <c r="AE23" s="49"/>
      <c r="AF23" s="49"/>
      <c r="AG23" s="49"/>
      <c r="AH23" s="22">
        <v>0</v>
      </c>
      <c r="AI23" s="37"/>
      <c r="AJ23" s="26">
        <v>0</v>
      </c>
      <c r="AK23" s="26">
        <v>0</v>
      </c>
      <c r="AL23" s="26">
        <v>0</v>
      </c>
      <c r="AM23" s="26">
        <v>0</v>
      </c>
      <c r="AN23" s="26">
        <v>0</v>
      </c>
      <c r="AO23" s="26">
        <v>0</v>
      </c>
      <c r="AP23" s="26"/>
      <c r="AQ23" s="38"/>
      <c r="AR23" s="38"/>
      <c r="AS23" s="38"/>
      <c r="AT23" s="49"/>
      <c r="AU23" s="37"/>
      <c r="AV23" s="49"/>
      <c r="AW23" s="49"/>
      <c r="AX23" s="50"/>
      <c r="AY23" s="26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1"/>
      <c r="BO23" s="37">
        <v>82.3</v>
      </c>
      <c r="BP23" s="26">
        <v>81.099999999999994</v>
      </c>
      <c r="BQ23" s="26">
        <v>1013.1</v>
      </c>
      <c r="BR23" s="26">
        <v>1012.4</v>
      </c>
      <c r="BS23" s="26">
        <v>0</v>
      </c>
      <c r="BT23" s="26">
        <v>1</v>
      </c>
      <c r="BU23" s="26">
        <v>15.1</v>
      </c>
      <c r="BV23" s="26">
        <v>2</v>
      </c>
      <c r="BW23" s="26" t="s">
        <v>44</v>
      </c>
      <c r="BX23" s="26">
        <v>2</v>
      </c>
      <c r="BY23" s="26"/>
      <c r="BZ23" s="32"/>
      <c r="CA23" s="27"/>
      <c r="CB23" s="49"/>
      <c r="CC23" s="49"/>
      <c r="CD23" s="49"/>
      <c r="CE23" s="49">
        <f t="shared" si="2"/>
        <v>0</v>
      </c>
      <c r="CF23" s="49">
        <f t="shared" si="3"/>
        <v>0</v>
      </c>
      <c r="CG23" s="49">
        <f t="shared" si="4"/>
        <v>0</v>
      </c>
      <c r="CH23" s="49">
        <f t="shared" si="5"/>
        <v>0</v>
      </c>
    </row>
    <row r="24" spans="1:86" x14ac:dyDescent="0.25">
      <c r="A24" s="47">
        <v>42140</v>
      </c>
      <c r="B24" s="48" t="str">
        <f t="shared" si="0"/>
        <v>15136</v>
      </c>
      <c r="C24" s="49" t="s">
        <v>47</v>
      </c>
      <c r="D24" s="49" t="s">
        <v>40</v>
      </c>
      <c r="E24" s="26">
        <v>3</v>
      </c>
      <c r="F24" s="26">
        <v>4</v>
      </c>
      <c r="G24" s="26" t="s">
        <v>75</v>
      </c>
      <c r="H24" s="26">
        <f t="shared" si="6"/>
        <v>1234</v>
      </c>
      <c r="I24" s="37">
        <v>1834</v>
      </c>
      <c r="J24" s="21" t="s">
        <v>30</v>
      </c>
      <c r="K24" s="19"/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49"/>
      <c r="AD24" s="49"/>
      <c r="AE24" s="49"/>
      <c r="AF24" s="49"/>
      <c r="AG24" s="49"/>
      <c r="AH24" s="22">
        <v>0</v>
      </c>
      <c r="AI24" s="37"/>
      <c r="AJ24" s="26">
        <v>0</v>
      </c>
      <c r="AK24" s="26">
        <v>0</v>
      </c>
      <c r="AL24" s="26">
        <v>0</v>
      </c>
      <c r="AM24" s="26">
        <v>0</v>
      </c>
      <c r="AN24" s="26">
        <v>0</v>
      </c>
      <c r="AO24" s="26">
        <v>0</v>
      </c>
      <c r="AP24" s="26"/>
      <c r="AQ24" s="38"/>
      <c r="AR24" s="38"/>
      <c r="AS24" s="38"/>
      <c r="AT24" s="49"/>
      <c r="AU24" s="37"/>
      <c r="AV24" s="49"/>
      <c r="AW24" s="49"/>
      <c r="AX24" s="50"/>
      <c r="AY24" s="26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1"/>
      <c r="BO24" s="37">
        <v>82.3</v>
      </c>
      <c r="BP24" s="26">
        <v>81.099999999999994</v>
      </c>
      <c r="BQ24" s="26">
        <v>1013.1</v>
      </c>
      <c r="BR24" s="26">
        <v>1012.4</v>
      </c>
      <c r="BS24" s="26">
        <v>0</v>
      </c>
      <c r="BT24" s="26">
        <v>1</v>
      </c>
      <c r="BU24" s="26">
        <v>14.2</v>
      </c>
      <c r="BV24" s="26">
        <v>2</v>
      </c>
      <c r="BW24" s="26" t="s">
        <v>44</v>
      </c>
      <c r="BX24" s="26">
        <v>2</v>
      </c>
      <c r="BY24" s="26"/>
      <c r="BZ24" s="32"/>
      <c r="CA24" s="27"/>
      <c r="CB24" s="49"/>
      <c r="CC24" s="49"/>
      <c r="CD24" s="49"/>
      <c r="CE24" s="49">
        <f t="shared" si="2"/>
        <v>0</v>
      </c>
      <c r="CF24" s="49">
        <f t="shared" si="3"/>
        <v>0</v>
      </c>
      <c r="CG24" s="49">
        <f t="shared" si="4"/>
        <v>0</v>
      </c>
      <c r="CH24" s="49">
        <f t="shared" si="5"/>
        <v>0</v>
      </c>
    </row>
    <row r="25" spans="1:86" x14ac:dyDescent="0.25">
      <c r="A25" s="47">
        <v>42140</v>
      </c>
      <c r="B25" s="48" t="str">
        <f t="shared" si="0"/>
        <v>15136</v>
      </c>
      <c r="C25" s="49" t="s">
        <v>47</v>
      </c>
      <c r="D25" s="49" t="s">
        <v>40</v>
      </c>
      <c r="E25" s="26">
        <v>3</v>
      </c>
      <c r="F25" s="26">
        <v>5</v>
      </c>
      <c r="G25" s="26" t="s">
        <v>75</v>
      </c>
      <c r="H25" s="26">
        <f t="shared" si="6"/>
        <v>1250</v>
      </c>
      <c r="I25" s="54">
        <v>1850</v>
      </c>
      <c r="J25" s="21" t="s">
        <v>30</v>
      </c>
      <c r="K25" s="19"/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1</v>
      </c>
      <c r="R25" s="26" t="s">
        <v>52</v>
      </c>
      <c r="S25" s="26" t="s">
        <v>37</v>
      </c>
      <c r="T25" s="26" t="s">
        <v>52</v>
      </c>
      <c r="U25" s="26"/>
      <c r="V25" s="26" t="s">
        <v>24</v>
      </c>
      <c r="W25" s="26" t="s">
        <v>62</v>
      </c>
      <c r="X25" s="26">
        <v>120</v>
      </c>
      <c r="Y25" s="26"/>
      <c r="Z25" s="26"/>
      <c r="AA25" s="26"/>
      <c r="AB25" s="26"/>
      <c r="AC25" s="49"/>
      <c r="AD25" s="49"/>
      <c r="AE25" s="49"/>
      <c r="AF25" s="49"/>
      <c r="AG25" s="49"/>
      <c r="AH25" s="22">
        <v>1</v>
      </c>
      <c r="AI25" s="37"/>
      <c r="AJ25" s="26">
        <v>0</v>
      </c>
      <c r="AK25" s="26">
        <v>0</v>
      </c>
      <c r="AL25" s="26">
        <v>0</v>
      </c>
      <c r="AM25" s="26">
        <v>0</v>
      </c>
      <c r="AN25" s="26">
        <v>0</v>
      </c>
      <c r="AO25" s="26">
        <v>0</v>
      </c>
      <c r="AP25" s="26"/>
      <c r="AQ25" s="38"/>
      <c r="AR25" s="38"/>
      <c r="AS25" s="38"/>
      <c r="AT25" s="49"/>
      <c r="AU25" s="37"/>
      <c r="AV25" s="49"/>
      <c r="AW25" s="49"/>
      <c r="AX25" s="50"/>
      <c r="AY25" s="26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1"/>
      <c r="BO25" s="37">
        <v>82.3</v>
      </c>
      <c r="BP25" s="26">
        <v>81.099999999999994</v>
      </c>
      <c r="BQ25" s="26">
        <v>1013.1</v>
      </c>
      <c r="BR25" s="26">
        <v>1012.4</v>
      </c>
      <c r="BS25" s="26">
        <v>0</v>
      </c>
      <c r="BT25" s="26">
        <v>1</v>
      </c>
      <c r="BU25" s="26">
        <v>12</v>
      </c>
      <c r="BV25" s="26">
        <v>2</v>
      </c>
      <c r="BW25" s="26" t="s">
        <v>44</v>
      </c>
      <c r="BX25" s="26">
        <v>2</v>
      </c>
      <c r="BY25" s="26"/>
      <c r="BZ25" s="32"/>
      <c r="CA25" s="27"/>
      <c r="CB25" s="49"/>
      <c r="CC25" s="49"/>
      <c r="CD25" s="49"/>
      <c r="CE25" s="49">
        <f t="shared" si="2"/>
        <v>1</v>
      </c>
      <c r="CF25" s="49">
        <f t="shared" si="3"/>
        <v>0</v>
      </c>
      <c r="CG25" s="49">
        <f t="shared" si="4"/>
        <v>0</v>
      </c>
      <c r="CH25" s="49">
        <f t="shared" si="5"/>
        <v>0</v>
      </c>
    </row>
    <row r="26" spans="1:86" x14ac:dyDescent="0.25">
      <c r="A26" s="47">
        <v>42140</v>
      </c>
      <c r="B26" s="48" t="str">
        <f t="shared" si="0"/>
        <v>15136</v>
      </c>
      <c r="C26" s="49" t="s">
        <v>47</v>
      </c>
      <c r="D26" s="49" t="s">
        <v>40</v>
      </c>
      <c r="E26" s="26">
        <v>3</v>
      </c>
      <c r="F26" s="26">
        <v>6</v>
      </c>
      <c r="G26" s="26" t="s">
        <v>75</v>
      </c>
      <c r="H26" s="54" t="s">
        <v>104</v>
      </c>
      <c r="I26" s="54" t="s">
        <v>104</v>
      </c>
      <c r="J26" s="21" t="s">
        <v>30</v>
      </c>
      <c r="K26" s="19"/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49"/>
      <c r="AD26" s="49"/>
      <c r="AE26" s="49"/>
      <c r="AF26" s="49"/>
      <c r="AG26" s="49"/>
      <c r="AH26" s="22">
        <v>0</v>
      </c>
      <c r="AI26" s="37"/>
      <c r="AJ26" s="26">
        <v>0</v>
      </c>
      <c r="AK26" s="26">
        <v>0</v>
      </c>
      <c r="AL26" s="26">
        <v>0</v>
      </c>
      <c r="AM26" s="26">
        <v>0</v>
      </c>
      <c r="AN26" s="26">
        <v>0</v>
      </c>
      <c r="AO26" s="26">
        <v>0</v>
      </c>
      <c r="AP26" s="26"/>
      <c r="AQ26" s="38"/>
      <c r="AR26" s="38"/>
      <c r="AS26" s="38"/>
      <c r="AT26" s="49"/>
      <c r="AU26" s="37"/>
      <c r="AV26" s="49"/>
      <c r="AW26" s="49"/>
      <c r="AX26" s="50"/>
      <c r="AY26" s="26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1"/>
      <c r="BO26" s="37">
        <v>82.3</v>
      </c>
      <c r="BP26" s="26">
        <v>81.099999999999994</v>
      </c>
      <c r="BQ26" s="26">
        <v>1013.1</v>
      </c>
      <c r="BR26" s="26">
        <v>1012.4</v>
      </c>
      <c r="BS26" s="26">
        <v>0</v>
      </c>
      <c r="BT26" s="26">
        <v>1</v>
      </c>
      <c r="BU26" s="42" t="s">
        <v>104</v>
      </c>
      <c r="BV26" s="26">
        <v>2</v>
      </c>
      <c r="BW26" s="26" t="s">
        <v>44</v>
      </c>
      <c r="BX26" s="26">
        <v>2</v>
      </c>
      <c r="BY26" s="26"/>
      <c r="BZ26" s="32"/>
      <c r="CA26" s="27"/>
      <c r="CB26" s="49"/>
      <c r="CC26" s="49"/>
      <c r="CD26" s="49"/>
      <c r="CE26" s="49">
        <f t="shared" si="2"/>
        <v>0</v>
      </c>
      <c r="CF26" s="49">
        <f t="shared" si="3"/>
        <v>0</v>
      </c>
      <c r="CG26" s="49">
        <f t="shared" si="4"/>
        <v>0</v>
      </c>
      <c r="CH26" s="49">
        <f t="shared" si="5"/>
        <v>0</v>
      </c>
    </row>
    <row r="27" spans="1:86" x14ac:dyDescent="0.25">
      <c r="A27" s="47">
        <v>42140</v>
      </c>
      <c r="B27" s="48" t="str">
        <f t="shared" si="0"/>
        <v>15136</v>
      </c>
      <c r="C27" s="49" t="s">
        <v>47</v>
      </c>
      <c r="D27" s="49" t="s">
        <v>40</v>
      </c>
      <c r="E27" s="26">
        <v>3</v>
      </c>
      <c r="F27" s="26">
        <v>7</v>
      </c>
      <c r="G27" s="26" t="s">
        <v>75</v>
      </c>
      <c r="H27" s="26">
        <f t="shared" ref="H27:H33" si="7">I27-600</f>
        <v>1321</v>
      </c>
      <c r="I27" s="37">
        <v>1921</v>
      </c>
      <c r="J27" s="21" t="s">
        <v>30</v>
      </c>
      <c r="K27" s="19"/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49"/>
      <c r="AD27" s="49"/>
      <c r="AE27" s="49"/>
      <c r="AF27" s="49"/>
      <c r="AG27" s="49"/>
      <c r="AH27" s="22">
        <v>0</v>
      </c>
      <c r="AI27" s="37"/>
      <c r="AJ27" s="26">
        <v>0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6"/>
      <c r="AQ27" s="38"/>
      <c r="AR27" s="38"/>
      <c r="AS27" s="38"/>
      <c r="AT27" s="49"/>
      <c r="AU27" s="37"/>
      <c r="AV27" s="49"/>
      <c r="AW27" s="49"/>
      <c r="AX27" s="50"/>
      <c r="AY27" s="26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1"/>
      <c r="BO27" s="37">
        <v>82.3</v>
      </c>
      <c r="BP27" s="26">
        <v>81.099999999999994</v>
      </c>
      <c r="BQ27" s="26">
        <v>1013.1</v>
      </c>
      <c r="BR27" s="26">
        <v>1012.4</v>
      </c>
      <c r="BS27" s="26">
        <v>0</v>
      </c>
      <c r="BT27" s="26">
        <v>1</v>
      </c>
      <c r="BU27" s="26">
        <v>8.9</v>
      </c>
      <c r="BV27" s="26">
        <v>2</v>
      </c>
      <c r="BW27" s="26" t="s">
        <v>44</v>
      </c>
      <c r="BX27" s="26">
        <v>2</v>
      </c>
      <c r="BY27" s="26"/>
      <c r="BZ27" s="32"/>
      <c r="CA27" s="27"/>
      <c r="CB27" s="49"/>
      <c r="CC27" s="49"/>
      <c r="CD27" s="49"/>
      <c r="CE27" s="49">
        <f t="shared" si="2"/>
        <v>0</v>
      </c>
      <c r="CF27" s="49">
        <f t="shared" si="3"/>
        <v>0</v>
      </c>
      <c r="CG27" s="49">
        <f t="shared" si="4"/>
        <v>0</v>
      </c>
      <c r="CH27" s="49">
        <f t="shared" si="5"/>
        <v>0</v>
      </c>
    </row>
    <row r="28" spans="1:86" x14ac:dyDescent="0.25">
      <c r="A28" s="47">
        <v>42140</v>
      </c>
      <c r="B28" s="48" t="str">
        <f t="shared" si="0"/>
        <v>15136</v>
      </c>
      <c r="C28" s="49" t="s">
        <v>47</v>
      </c>
      <c r="D28" s="49" t="s">
        <v>40</v>
      </c>
      <c r="E28" s="26">
        <v>3</v>
      </c>
      <c r="F28" s="26">
        <v>8</v>
      </c>
      <c r="G28" s="26" t="s">
        <v>75</v>
      </c>
      <c r="H28" s="26">
        <f t="shared" si="7"/>
        <v>1335</v>
      </c>
      <c r="I28" s="37">
        <v>1935</v>
      </c>
      <c r="J28" s="21" t="s">
        <v>30</v>
      </c>
      <c r="K28" s="19"/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49"/>
      <c r="AD28" s="49"/>
      <c r="AE28" s="49"/>
      <c r="AF28" s="49"/>
      <c r="AG28" s="49"/>
      <c r="AH28" s="22">
        <v>0</v>
      </c>
      <c r="AI28" s="37"/>
      <c r="AJ28" s="26">
        <v>0</v>
      </c>
      <c r="AK28" s="26">
        <v>0</v>
      </c>
      <c r="AL28" s="26">
        <v>0</v>
      </c>
      <c r="AM28" s="26">
        <v>0</v>
      </c>
      <c r="AN28" s="26">
        <v>0</v>
      </c>
      <c r="AO28" s="26">
        <v>0</v>
      </c>
      <c r="AP28" s="26"/>
      <c r="AQ28" s="38"/>
      <c r="AR28" s="38"/>
      <c r="AS28" s="38"/>
      <c r="AT28" s="49"/>
      <c r="AU28" s="37"/>
      <c r="AV28" s="49"/>
      <c r="AW28" s="49"/>
      <c r="AX28" s="50"/>
      <c r="AY28" s="26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1"/>
      <c r="BO28" s="37">
        <v>82.3</v>
      </c>
      <c r="BP28" s="26">
        <v>81.099999999999994</v>
      </c>
      <c r="BQ28" s="26">
        <v>1013.1</v>
      </c>
      <c r="BR28" s="26">
        <v>1012.4</v>
      </c>
      <c r="BS28" s="26">
        <v>0</v>
      </c>
      <c r="BT28" s="26">
        <v>1</v>
      </c>
      <c r="BU28" s="26">
        <v>17.3</v>
      </c>
      <c r="BV28" s="26">
        <v>2</v>
      </c>
      <c r="BW28" s="26" t="s">
        <v>44</v>
      </c>
      <c r="BX28" s="26">
        <v>2</v>
      </c>
      <c r="BY28" s="26"/>
      <c r="BZ28" s="32"/>
      <c r="CA28" s="27"/>
      <c r="CB28" s="49"/>
      <c r="CC28" s="49"/>
      <c r="CD28" s="49"/>
      <c r="CE28" s="49">
        <f t="shared" si="2"/>
        <v>0</v>
      </c>
      <c r="CF28" s="49">
        <f t="shared" si="3"/>
        <v>0</v>
      </c>
      <c r="CG28" s="49">
        <f t="shared" si="4"/>
        <v>0</v>
      </c>
      <c r="CH28" s="49">
        <f t="shared" si="5"/>
        <v>0</v>
      </c>
    </row>
    <row r="29" spans="1:86" s="71" customFormat="1" x14ac:dyDescent="0.25">
      <c r="A29" s="55">
        <v>42139</v>
      </c>
      <c r="B29" s="56" t="str">
        <f t="shared" si="0"/>
        <v>15135</v>
      </c>
      <c r="C29" s="57" t="s">
        <v>47</v>
      </c>
      <c r="D29" s="57" t="s">
        <v>23</v>
      </c>
      <c r="E29" s="58">
        <v>4</v>
      </c>
      <c r="F29" s="58">
        <v>1</v>
      </c>
      <c r="G29" s="58" t="s">
        <v>75</v>
      </c>
      <c r="H29" s="58">
        <f t="shared" si="7"/>
        <v>1414</v>
      </c>
      <c r="I29" s="59">
        <v>2014</v>
      </c>
      <c r="J29" s="60" t="s">
        <v>44</v>
      </c>
      <c r="K29" s="57"/>
      <c r="L29" s="58">
        <v>0</v>
      </c>
      <c r="M29" s="58">
        <v>0</v>
      </c>
      <c r="N29" s="58">
        <v>0</v>
      </c>
      <c r="O29" s="58">
        <v>0</v>
      </c>
      <c r="P29" s="58">
        <v>0</v>
      </c>
      <c r="Q29" s="58">
        <v>0</v>
      </c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61">
        <v>0</v>
      </c>
      <c r="AI29" s="57"/>
      <c r="AJ29" s="58">
        <v>0</v>
      </c>
      <c r="AK29" s="58">
        <v>0</v>
      </c>
      <c r="AL29" s="58">
        <v>0</v>
      </c>
      <c r="AM29" s="58">
        <v>0</v>
      </c>
      <c r="AN29" s="58">
        <v>0</v>
      </c>
      <c r="AO29" s="58">
        <v>0</v>
      </c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7"/>
      <c r="BM29" s="57"/>
      <c r="BN29" s="63"/>
      <c r="BO29" s="59">
        <v>79.099999999999994</v>
      </c>
      <c r="BP29" s="58">
        <v>77.7</v>
      </c>
      <c r="BQ29" s="58">
        <v>1012.5</v>
      </c>
      <c r="BR29" s="58">
        <v>1012</v>
      </c>
      <c r="BS29" s="58">
        <v>0</v>
      </c>
      <c r="BT29" s="58">
        <v>3</v>
      </c>
      <c r="BU29" s="58">
        <v>7.4</v>
      </c>
      <c r="BV29" s="58">
        <v>1</v>
      </c>
      <c r="BW29" s="58" t="s">
        <v>44</v>
      </c>
      <c r="BX29" s="58">
        <v>3</v>
      </c>
      <c r="BY29" s="57"/>
      <c r="BZ29" s="57"/>
      <c r="CA29" s="57"/>
      <c r="CB29" s="57"/>
      <c r="CC29" s="57"/>
      <c r="CD29" s="57"/>
      <c r="CE29" s="57">
        <f t="shared" si="2"/>
        <v>0</v>
      </c>
      <c r="CF29" s="57">
        <f t="shared" si="3"/>
        <v>0</v>
      </c>
      <c r="CG29" s="57">
        <f t="shared" si="4"/>
        <v>0</v>
      </c>
      <c r="CH29" s="57">
        <f t="shared" si="5"/>
        <v>0</v>
      </c>
    </row>
    <row r="30" spans="1:86" x14ac:dyDescent="0.25">
      <c r="A30" s="47">
        <v>42139</v>
      </c>
      <c r="B30" s="48" t="str">
        <f t="shared" si="0"/>
        <v>15135</v>
      </c>
      <c r="C30" s="49" t="s">
        <v>47</v>
      </c>
      <c r="D30" s="49" t="s">
        <v>23</v>
      </c>
      <c r="E30" s="26">
        <v>4</v>
      </c>
      <c r="F30" s="26">
        <v>2</v>
      </c>
      <c r="G30" s="26" t="s">
        <v>75</v>
      </c>
      <c r="H30" s="26">
        <f t="shared" si="7"/>
        <v>1406</v>
      </c>
      <c r="I30" s="37">
        <v>2006</v>
      </c>
      <c r="J30" s="21" t="s">
        <v>44</v>
      </c>
      <c r="K30" s="49"/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22">
        <v>0</v>
      </c>
      <c r="AI30" s="49"/>
      <c r="AJ30" s="26">
        <v>0</v>
      </c>
      <c r="AK30" s="26">
        <v>0</v>
      </c>
      <c r="AL30" s="26">
        <v>0</v>
      </c>
      <c r="AM30" s="26">
        <v>0</v>
      </c>
      <c r="AN30" s="26">
        <v>0</v>
      </c>
      <c r="AO30" s="26">
        <v>0</v>
      </c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51"/>
      <c r="BO30" s="37">
        <v>79.099999999999994</v>
      </c>
      <c r="BP30" s="26">
        <v>77.7</v>
      </c>
      <c r="BQ30" s="26">
        <v>1012.5</v>
      </c>
      <c r="BR30" s="26">
        <v>1012</v>
      </c>
      <c r="BS30" s="26">
        <v>0</v>
      </c>
      <c r="BT30" s="26">
        <v>3</v>
      </c>
      <c r="BU30" s="26">
        <v>8.9</v>
      </c>
      <c r="BV30" s="26">
        <v>1</v>
      </c>
      <c r="BW30" s="26" t="s">
        <v>44</v>
      </c>
      <c r="BX30" s="26">
        <v>3</v>
      </c>
      <c r="BY30" s="49"/>
      <c r="BZ30" s="49"/>
      <c r="CA30" s="49"/>
      <c r="CB30" s="49"/>
      <c r="CC30" s="49"/>
      <c r="CD30" s="49"/>
      <c r="CE30" s="49">
        <f t="shared" si="2"/>
        <v>0</v>
      </c>
      <c r="CF30" s="49">
        <f t="shared" si="3"/>
        <v>0</v>
      </c>
      <c r="CG30" s="49">
        <f t="shared" si="4"/>
        <v>0</v>
      </c>
      <c r="CH30" s="49">
        <f t="shared" si="5"/>
        <v>0</v>
      </c>
    </row>
    <row r="31" spans="1:86" x14ac:dyDescent="0.25">
      <c r="A31" s="47">
        <v>42139</v>
      </c>
      <c r="B31" s="48" t="str">
        <f t="shared" si="0"/>
        <v>15135</v>
      </c>
      <c r="C31" s="49" t="s">
        <v>47</v>
      </c>
      <c r="D31" s="49" t="s">
        <v>23</v>
      </c>
      <c r="E31" s="26">
        <v>4</v>
      </c>
      <c r="F31" s="26">
        <v>3</v>
      </c>
      <c r="G31" s="26" t="s">
        <v>75</v>
      </c>
      <c r="H31" s="26">
        <f t="shared" si="7"/>
        <v>1358</v>
      </c>
      <c r="I31" s="37">
        <v>1958</v>
      </c>
      <c r="J31" s="21" t="s">
        <v>44</v>
      </c>
      <c r="K31" s="49"/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22">
        <v>0</v>
      </c>
      <c r="AI31" s="49"/>
      <c r="AJ31" s="26">
        <v>0</v>
      </c>
      <c r="AK31" s="26">
        <v>0</v>
      </c>
      <c r="AL31" s="26">
        <v>0</v>
      </c>
      <c r="AM31" s="26">
        <v>0</v>
      </c>
      <c r="AN31" s="26">
        <v>0</v>
      </c>
      <c r="AO31" s="26">
        <v>0</v>
      </c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51"/>
      <c r="BO31" s="37">
        <v>79.099999999999994</v>
      </c>
      <c r="BP31" s="26">
        <v>77.7</v>
      </c>
      <c r="BQ31" s="26">
        <v>1012.5</v>
      </c>
      <c r="BR31" s="26">
        <v>1012</v>
      </c>
      <c r="BS31" s="26">
        <v>0</v>
      </c>
      <c r="BT31" s="26">
        <v>4</v>
      </c>
      <c r="BU31" s="26">
        <v>14.2</v>
      </c>
      <c r="BV31" s="26">
        <v>1</v>
      </c>
      <c r="BW31" s="26" t="s">
        <v>44</v>
      </c>
      <c r="BX31" s="26">
        <v>3</v>
      </c>
      <c r="BY31" s="49"/>
      <c r="BZ31" s="49"/>
      <c r="CA31" s="49"/>
      <c r="CB31" s="49"/>
      <c r="CC31" s="49"/>
      <c r="CD31" s="49"/>
      <c r="CE31" s="49">
        <f t="shared" si="2"/>
        <v>0</v>
      </c>
      <c r="CF31" s="49">
        <f t="shared" si="3"/>
        <v>0</v>
      </c>
      <c r="CG31" s="49">
        <f t="shared" si="4"/>
        <v>0</v>
      </c>
      <c r="CH31" s="49">
        <f t="shared" si="5"/>
        <v>0</v>
      </c>
    </row>
    <row r="32" spans="1:86" x14ac:dyDescent="0.25">
      <c r="A32" s="47">
        <v>42139</v>
      </c>
      <c r="B32" s="48" t="str">
        <f t="shared" si="0"/>
        <v>15135</v>
      </c>
      <c r="C32" s="49" t="s">
        <v>47</v>
      </c>
      <c r="D32" s="49" t="s">
        <v>23</v>
      </c>
      <c r="E32" s="26">
        <v>4</v>
      </c>
      <c r="F32" s="26">
        <v>4</v>
      </c>
      <c r="G32" s="26" t="s">
        <v>75</v>
      </c>
      <c r="H32" s="26">
        <f t="shared" si="7"/>
        <v>1349</v>
      </c>
      <c r="I32" s="37">
        <v>1949</v>
      </c>
      <c r="J32" s="21" t="s">
        <v>44</v>
      </c>
      <c r="K32" s="49"/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22">
        <v>0</v>
      </c>
      <c r="AI32" s="49"/>
      <c r="AJ32" s="26">
        <v>0</v>
      </c>
      <c r="AK32" s="26">
        <v>0</v>
      </c>
      <c r="AL32" s="26">
        <v>0</v>
      </c>
      <c r="AM32" s="26">
        <v>0</v>
      </c>
      <c r="AN32" s="26">
        <v>0</v>
      </c>
      <c r="AO32" s="26">
        <v>0</v>
      </c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51"/>
      <c r="BO32" s="37">
        <v>79.099999999999994</v>
      </c>
      <c r="BP32" s="26">
        <v>77.7</v>
      </c>
      <c r="BQ32" s="26">
        <v>1012.5</v>
      </c>
      <c r="BR32" s="26">
        <v>1012</v>
      </c>
      <c r="BS32" s="26">
        <v>0</v>
      </c>
      <c r="BT32" s="26">
        <v>4</v>
      </c>
      <c r="BU32" s="26">
        <v>16.399999999999999</v>
      </c>
      <c r="BV32" s="26">
        <v>1</v>
      </c>
      <c r="BW32" s="26" t="s">
        <v>44</v>
      </c>
      <c r="BX32" s="26">
        <v>3</v>
      </c>
      <c r="BY32" s="49"/>
      <c r="BZ32" s="49"/>
      <c r="CA32" s="49"/>
      <c r="CB32" s="49"/>
      <c r="CC32" s="49"/>
      <c r="CD32" s="49"/>
      <c r="CE32" s="49">
        <f t="shared" si="2"/>
        <v>0</v>
      </c>
      <c r="CF32" s="49">
        <f t="shared" si="3"/>
        <v>0</v>
      </c>
      <c r="CG32" s="49">
        <f t="shared" si="4"/>
        <v>0</v>
      </c>
      <c r="CH32" s="49">
        <f t="shared" si="5"/>
        <v>0</v>
      </c>
    </row>
    <row r="33" spans="1:86" x14ac:dyDescent="0.25">
      <c r="A33" s="47">
        <v>42139</v>
      </c>
      <c r="B33" s="48" t="str">
        <f t="shared" si="0"/>
        <v>15135</v>
      </c>
      <c r="C33" s="49" t="s">
        <v>47</v>
      </c>
      <c r="D33" s="49" t="s">
        <v>23</v>
      </c>
      <c r="E33" s="26">
        <v>4</v>
      </c>
      <c r="F33" s="26">
        <v>5</v>
      </c>
      <c r="G33" s="26" t="s">
        <v>75</v>
      </c>
      <c r="H33" s="26">
        <f t="shared" si="7"/>
        <v>1340</v>
      </c>
      <c r="I33" s="37">
        <v>1940</v>
      </c>
      <c r="J33" s="21" t="s">
        <v>44</v>
      </c>
      <c r="K33" s="49"/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22">
        <v>0</v>
      </c>
      <c r="AI33" s="49"/>
      <c r="AJ33" s="26">
        <v>0</v>
      </c>
      <c r="AK33" s="26">
        <v>0</v>
      </c>
      <c r="AL33" s="26">
        <v>0</v>
      </c>
      <c r="AM33" s="26">
        <v>0</v>
      </c>
      <c r="AN33" s="26">
        <v>0</v>
      </c>
      <c r="AO33" s="26">
        <v>0</v>
      </c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51"/>
      <c r="BO33" s="37">
        <v>79.099999999999994</v>
      </c>
      <c r="BP33" s="26">
        <v>77.7</v>
      </c>
      <c r="BQ33" s="26">
        <v>1012.5</v>
      </c>
      <c r="BR33" s="26">
        <v>1012</v>
      </c>
      <c r="BS33" s="26">
        <v>0</v>
      </c>
      <c r="BT33" s="26">
        <v>3</v>
      </c>
      <c r="BU33" s="26">
        <v>3.5</v>
      </c>
      <c r="BV33" s="26">
        <v>2</v>
      </c>
      <c r="BW33" s="26" t="s">
        <v>44</v>
      </c>
      <c r="BX33" s="26">
        <v>3</v>
      </c>
      <c r="BY33" s="49"/>
      <c r="BZ33" s="49"/>
      <c r="CA33" s="49"/>
      <c r="CB33" s="49"/>
      <c r="CC33" s="49"/>
      <c r="CD33" s="49"/>
      <c r="CE33" s="49">
        <f t="shared" si="2"/>
        <v>0</v>
      </c>
      <c r="CF33" s="49">
        <f t="shared" si="3"/>
        <v>0</v>
      </c>
      <c r="CG33" s="49">
        <f t="shared" si="4"/>
        <v>0</v>
      </c>
      <c r="CH33" s="49">
        <f t="shared" si="5"/>
        <v>0</v>
      </c>
    </row>
    <row r="34" spans="1:86" s="71" customFormat="1" x14ac:dyDescent="0.25">
      <c r="A34" s="55">
        <v>42139</v>
      </c>
      <c r="B34" s="56" t="str">
        <f t="shared" si="0"/>
        <v>15135</v>
      </c>
      <c r="C34" s="57" t="s">
        <v>47</v>
      </c>
      <c r="D34" s="57" t="s">
        <v>23</v>
      </c>
      <c r="E34" s="58">
        <v>5</v>
      </c>
      <c r="F34" s="58">
        <v>1</v>
      </c>
      <c r="G34" s="58" t="s">
        <v>75</v>
      </c>
      <c r="H34" s="58">
        <f t="shared" ref="H34:H42" si="8">I34-600</f>
        <v>1324</v>
      </c>
      <c r="I34" s="59">
        <v>1924</v>
      </c>
      <c r="J34" s="60" t="s">
        <v>44</v>
      </c>
      <c r="K34" s="57"/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61">
        <v>0</v>
      </c>
      <c r="AI34" s="57"/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0</v>
      </c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  <c r="BM34" s="57"/>
      <c r="BN34" s="63"/>
      <c r="BO34" s="59">
        <v>81.099999999999994</v>
      </c>
      <c r="BP34" s="58">
        <v>79.7</v>
      </c>
      <c r="BQ34" s="58">
        <v>1014.8</v>
      </c>
      <c r="BR34" s="58">
        <v>1012.5</v>
      </c>
      <c r="BS34" s="58">
        <v>0</v>
      </c>
      <c r="BT34" s="58">
        <v>2</v>
      </c>
      <c r="BU34" s="58">
        <v>14.7</v>
      </c>
      <c r="BV34" s="58">
        <v>2</v>
      </c>
      <c r="BW34" s="58" t="s">
        <v>44</v>
      </c>
      <c r="BX34" s="58">
        <v>3</v>
      </c>
      <c r="BY34" s="57"/>
      <c r="BZ34" s="57"/>
      <c r="CA34" s="57"/>
      <c r="CB34" s="57"/>
      <c r="CC34" s="57"/>
      <c r="CD34" s="57"/>
      <c r="CE34" s="57">
        <f t="shared" si="2"/>
        <v>0</v>
      </c>
      <c r="CF34" s="57">
        <f t="shared" si="3"/>
        <v>0</v>
      </c>
      <c r="CG34" s="57">
        <f t="shared" si="4"/>
        <v>0</v>
      </c>
      <c r="CH34" s="57">
        <f t="shared" si="5"/>
        <v>0</v>
      </c>
    </row>
    <row r="35" spans="1:86" x14ac:dyDescent="0.25">
      <c r="A35" s="47">
        <v>42139</v>
      </c>
      <c r="B35" s="48" t="str">
        <f t="shared" si="0"/>
        <v>15135</v>
      </c>
      <c r="C35" s="49" t="s">
        <v>47</v>
      </c>
      <c r="D35" s="49" t="s">
        <v>23</v>
      </c>
      <c r="E35" s="26">
        <v>5</v>
      </c>
      <c r="F35" s="26">
        <v>2</v>
      </c>
      <c r="G35" s="26" t="s">
        <v>75</v>
      </c>
      <c r="H35" s="26">
        <f t="shared" si="8"/>
        <v>1314</v>
      </c>
      <c r="I35" s="37">
        <v>1914</v>
      </c>
      <c r="J35" s="21" t="s">
        <v>44</v>
      </c>
      <c r="K35" s="19"/>
      <c r="L35" s="26">
        <v>0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49"/>
      <c r="AD35" s="49"/>
      <c r="AE35" s="49"/>
      <c r="AF35" s="49"/>
      <c r="AG35" s="49"/>
      <c r="AH35" s="22">
        <v>0</v>
      </c>
      <c r="AI35" s="37"/>
      <c r="AJ35" s="26">
        <v>0</v>
      </c>
      <c r="AK35" s="26">
        <v>0</v>
      </c>
      <c r="AL35" s="26">
        <v>0</v>
      </c>
      <c r="AM35" s="26">
        <v>0</v>
      </c>
      <c r="AN35" s="26">
        <v>0</v>
      </c>
      <c r="AO35" s="26">
        <v>0</v>
      </c>
      <c r="AP35" s="26"/>
      <c r="AQ35" s="38"/>
      <c r="AR35" s="38"/>
      <c r="AS35" s="38"/>
      <c r="AT35" s="49"/>
      <c r="AU35" s="37"/>
      <c r="AV35" s="49"/>
      <c r="AW35" s="49"/>
      <c r="AX35" s="50"/>
      <c r="AY35" s="26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1"/>
      <c r="BO35" s="37">
        <v>81.099999999999994</v>
      </c>
      <c r="BP35" s="26">
        <v>79.7</v>
      </c>
      <c r="BQ35" s="26">
        <v>1014.8</v>
      </c>
      <c r="BR35" s="26">
        <v>1012.5</v>
      </c>
      <c r="BS35" s="26">
        <v>0</v>
      </c>
      <c r="BT35" s="26">
        <v>2</v>
      </c>
      <c r="BU35" s="26">
        <v>6.4</v>
      </c>
      <c r="BV35" s="26">
        <v>2</v>
      </c>
      <c r="BW35" s="26" t="s">
        <v>44</v>
      </c>
      <c r="BX35" s="26">
        <v>3</v>
      </c>
      <c r="BY35" s="26"/>
      <c r="BZ35" s="32"/>
      <c r="CA35" s="27"/>
      <c r="CB35" s="49" t="s">
        <v>90</v>
      </c>
      <c r="CC35" s="49"/>
      <c r="CD35" s="49"/>
      <c r="CE35" s="49">
        <f t="shared" si="2"/>
        <v>0</v>
      </c>
      <c r="CF35" s="49">
        <f t="shared" si="3"/>
        <v>0</v>
      </c>
      <c r="CG35" s="49">
        <f t="shared" si="4"/>
        <v>0</v>
      </c>
      <c r="CH35" s="49">
        <f t="shared" si="5"/>
        <v>0</v>
      </c>
    </row>
    <row r="36" spans="1:86" x14ac:dyDescent="0.25">
      <c r="A36" s="47">
        <v>42139</v>
      </c>
      <c r="B36" s="48" t="str">
        <f t="shared" si="0"/>
        <v>15135</v>
      </c>
      <c r="C36" s="49" t="s">
        <v>47</v>
      </c>
      <c r="D36" s="49" t="s">
        <v>23</v>
      </c>
      <c r="E36" s="26">
        <v>5</v>
      </c>
      <c r="F36" s="26">
        <v>3</v>
      </c>
      <c r="G36" s="26" t="s">
        <v>75</v>
      </c>
      <c r="H36" s="26">
        <f t="shared" si="8"/>
        <v>1309</v>
      </c>
      <c r="I36" s="37">
        <v>1909</v>
      </c>
      <c r="J36" s="21" t="s">
        <v>44</v>
      </c>
      <c r="K36" s="19"/>
      <c r="L36" s="26">
        <v>1</v>
      </c>
      <c r="M36" s="26">
        <v>1</v>
      </c>
      <c r="N36" s="26">
        <v>1</v>
      </c>
      <c r="O36" s="26">
        <v>0</v>
      </c>
      <c r="P36" s="26">
        <v>0</v>
      </c>
      <c r="Q36" s="26">
        <v>1</v>
      </c>
      <c r="R36" s="26" t="s">
        <v>52</v>
      </c>
      <c r="S36" s="26" t="s">
        <v>52</v>
      </c>
      <c r="T36" s="26" t="s">
        <v>83</v>
      </c>
      <c r="U36" s="26"/>
      <c r="V36" s="26" t="s">
        <v>24</v>
      </c>
      <c r="W36" s="26" t="s">
        <v>19</v>
      </c>
      <c r="X36" s="26">
        <v>130</v>
      </c>
      <c r="Y36" s="26"/>
      <c r="Z36" s="26"/>
      <c r="AA36" s="26"/>
      <c r="AB36" s="26"/>
      <c r="AC36" s="49"/>
      <c r="AD36" s="49"/>
      <c r="AE36" s="49"/>
      <c r="AF36" s="49"/>
      <c r="AG36" s="49"/>
      <c r="AH36" s="22">
        <v>1</v>
      </c>
      <c r="AI36" s="37"/>
      <c r="AJ36" s="26">
        <v>0</v>
      </c>
      <c r="AK36" s="26">
        <v>0</v>
      </c>
      <c r="AL36" s="26">
        <v>0</v>
      </c>
      <c r="AM36" s="26">
        <v>0</v>
      </c>
      <c r="AN36" s="26">
        <v>0</v>
      </c>
      <c r="AO36" s="26">
        <v>0</v>
      </c>
      <c r="AP36" s="26"/>
      <c r="AQ36" s="38"/>
      <c r="AR36" s="38"/>
      <c r="AS36" s="38"/>
      <c r="AT36" s="49"/>
      <c r="AU36" s="37"/>
      <c r="AV36" s="49"/>
      <c r="AW36" s="49"/>
      <c r="AX36" s="50"/>
      <c r="AY36" s="26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1"/>
      <c r="BO36" s="37">
        <v>81.099999999999994</v>
      </c>
      <c r="BP36" s="26">
        <v>79.7</v>
      </c>
      <c r="BQ36" s="26">
        <v>1014.8</v>
      </c>
      <c r="BR36" s="26">
        <v>1012.5</v>
      </c>
      <c r="BS36" s="26">
        <v>0</v>
      </c>
      <c r="BT36" s="26">
        <v>2</v>
      </c>
      <c r="BU36" s="26">
        <v>7.2</v>
      </c>
      <c r="BV36" s="26">
        <v>2</v>
      </c>
      <c r="BW36" s="26" t="s">
        <v>44</v>
      </c>
      <c r="BX36" s="26">
        <v>3</v>
      </c>
      <c r="BY36" s="26"/>
      <c r="BZ36" s="32"/>
      <c r="CA36" s="27"/>
      <c r="CB36" s="49" t="s">
        <v>89</v>
      </c>
      <c r="CC36" s="49"/>
      <c r="CD36" s="49"/>
      <c r="CE36" s="49">
        <f t="shared" si="2"/>
        <v>0</v>
      </c>
      <c r="CF36" s="49">
        <f t="shared" si="3"/>
        <v>0</v>
      </c>
      <c r="CG36" s="49">
        <f t="shared" si="4"/>
        <v>0</v>
      </c>
      <c r="CH36" s="49">
        <f t="shared" si="5"/>
        <v>0</v>
      </c>
    </row>
    <row r="37" spans="1:86" x14ac:dyDescent="0.25">
      <c r="A37" s="47">
        <v>42139</v>
      </c>
      <c r="B37" s="48" t="str">
        <f t="shared" si="0"/>
        <v>15135</v>
      </c>
      <c r="C37" s="49" t="s">
        <v>47</v>
      </c>
      <c r="D37" s="49" t="s">
        <v>23</v>
      </c>
      <c r="E37" s="26">
        <v>5</v>
      </c>
      <c r="F37" s="26">
        <v>4</v>
      </c>
      <c r="G37" s="26" t="s">
        <v>75</v>
      </c>
      <c r="H37" s="26">
        <f t="shared" si="8"/>
        <v>1259</v>
      </c>
      <c r="I37" s="37">
        <v>1859</v>
      </c>
      <c r="J37" s="21" t="s">
        <v>44</v>
      </c>
      <c r="K37" s="19"/>
      <c r="L37" s="26">
        <v>1</v>
      </c>
      <c r="M37" s="26">
        <v>1</v>
      </c>
      <c r="N37" s="26">
        <v>0</v>
      </c>
      <c r="O37" s="26">
        <v>0</v>
      </c>
      <c r="P37" s="26">
        <v>0</v>
      </c>
      <c r="Q37" s="26">
        <v>0</v>
      </c>
      <c r="R37" s="26" t="s">
        <v>52</v>
      </c>
      <c r="S37" s="26" t="s">
        <v>52</v>
      </c>
      <c r="T37" s="26" t="s">
        <v>52</v>
      </c>
      <c r="U37" s="26"/>
      <c r="V37" s="26" t="s">
        <v>24</v>
      </c>
      <c r="W37" s="26" t="s">
        <v>62</v>
      </c>
      <c r="X37" s="42" t="s">
        <v>104</v>
      </c>
      <c r="Y37" s="26"/>
      <c r="Z37" s="26"/>
      <c r="AA37" s="26"/>
      <c r="AB37" s="26"/>
      <c r="AC37" s="49"/>
      <c r="AD37" s="49"/>
      <c r="AE37" s="49"/>
      <c r="AF37" s="49"/>
      <c r="AG37" s="49"/>
      <c r="AH37" s="22">
        <v>1</v>
      </c>
      <c r="AI37" s="37"/>
      <c r="AJ37" s="26">
        <v>0</v>
      </c>
      <c r="AK37" s="26">
        <v>0</v>
      </c>
      <c r="AL37" s="26">
        <v>0</v>
      </c>
      <c r="AM37" s="26">
        <v>0</v>
      </c>
      <c r="AN37" s="26">
        <v>0</v>
      </c>
      <c r="AO37" s="26">
        <v>0</v>
      </c>
      <c r="AP37" s="26"/>
      <c r="AQ37" s="38"/>
      <c r="AR37" s="38"/>
      <c r="AS37" s="38"/>
      <c r="AT37" s="49"/>
      <c r="AU37" s="37"/>
      <c r="AV37" s="49"/>
      <c r="AW37" s="49"/>
      <c r="AX37" s="50"/>
      <c r="AY37" s="26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1"/>
      <c r="BO37" s="37">
        <v>81.099999999999994</v>
      </c>
      <c r="BP37" s="26">
        <v>79.7</v>
      </c>
      <c r="BQ37" s="26">
        <v>1014.8</v>
      </c>
      <c r="BR37" s="26">
        <v>1012.5</v>
      </c>
      <c r="BS37" s="26">
        <v>0</v>
      </c>
      <c r="BT37" s="26">
        <v>2</v>
      </c>
      <c r="BU37" s="26">
        <v>4.4000000000000004</v>
      </c>
      <c r="BV37" s="26">
        <v>2</v>
      </c>
      <c r="BW37" s="26" t="s">
        <v>44</v>
      </c>
      <c r="BX37" s="26">
        <v>3</v>
      </c>
      <c r="BY37" s="26"/>
      <c r="BZ37" s="32"/>
      <c r="CA37" s="27"/>
      <c r="CB37" s="49"/>
      <c r="CC37" s="49"/>
      <c r="CD37" s="49"/>
      <c r="CE37" s="49">
        <f t="shared" si="2"/>
        <v>0</v>
      </c>
      <c r="CF37" s="49">
        <f t="shared" si="3"/>
        <v>0</v>
      </c>
      <c r="CG37" s="49">
        <f t="shared" si="4"/>
        <v>0</v>
      </c>
      <c r="CH37" s="49">
        <f t="shared" si="5"/>
        <v>1</v>
      </c>
    </row>
    <row r="38" spans="1:86" x14ac:dyDescent="0.25">
      <c r="A38" s="47">
        <v>42139</v>
      </c>
      <c r="B38" s="48" t="str">
        <f t="shared" si="0"/>
        <v>15135</v>
      </c>
      <c r="C38" s="49" t="s">
        <v>47</v>
      </c>
      <c r="D38" s="49" t="s">
        <v>23</v>
      </c>
      <c r="E38" s="26">
        <v>5</v>
      </c>
      <c r="F38" s="26">
        <v>5</v>
      </c>
      <c r="G38" s="26" t="s">
        <v>75</v>
      </c>
      <c r="H38" s="26">
        <f t="shared" si="8"/>
        <v>1251</v>
      </c>
      <c r="I38" s="37">
        <v>1851</v>
      </c>
      <c r="J38" s="21" t="s">
        <v>44</v>
      </c>
      <c r="K38" s="19"/>
      <c r="L38" s="26">
        <v>0</v>
      </c>
      <c r="M38" s="26">
        <v>0</v>
      </c>
      <c r="N38" s="26">
        <v>0</v>
      </c>
      <c r="O38" s="26">
        <v>0</v>
      </c>
      <c r="P38" s="26">
        <v>0</v>
      </c>
      <c r="Q38" s="26">
        <v>1</v>
      </c>
      <c r="R38" s="26" t="s">
        <v>52</v>
      </c>
      <c r="S38" s="26" t="s">
        <v>52</v>
      </c>
      <c r="T38" s="26" t="s">
        <v>52</v>
      </c>
      <c r="U38" s="26"/>
      <c r="V38" s="26" t="s">
        <v>24</v>
      </c>
      <c r="W38" s="26" t="s">
        <v>19</v>
      </c>
      <c r="X38" s="26">
        <v>20</v>
      </c>
      <c r="Y38" s="26"/>
      <c r="Z38" s="26"/>
      <c r="AA38" s="26"/>
      <c r="AB38" s="26"/>
      <c r="AC38" s="49"/>
      <c r="AD38" s="49"/>
      <c r="AE38" s="49"/>
      <c r="AF38" s="49"/>
      <c r="AG38" s="49"/>
      <c r="AH38" s="22">
        <v>1</v>
      </c>
      <c r="AI38" s="37"/>
      <c r="AJ38" s="26">
        <v>0</v>
      </c>
      <c r="AK38" s="26">
        <v>0</v>
      </c>
      <c r="AL38" s="26">
        <v>0</v>
      </c>
      <c r="AM38" s="26">
        <v>0</v>
      </c>
      <c r="AN38" s="26">
        <v>0</v>
      </c>
      <c r="AO38" s="26">
        <v>0</v>
      </c>
      <c r="AP38" s="26"/>
      <c r="AQ38" s="38"/>
      <c r="AR38" s="38"/>
      <c r="AS38" s="38"/>
      <c r="AT38" s="49"/>
      <c r="AU38" s="37"/>
      <c r="AV38" s="49"/>
      <c r="AW38" s="49"/>
      <c r="AX38" s="50"/>
      <c r="AY38" s="26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1"/>
      <c r="BO38" s="37">
        <v>81.099999999999994</v>
      </c>
      <c r="BP38" s="26">
        <v>79.7</v>
      </c>
      <c r="BQ38" s="26">
        <v>1014.8</v>
      </c>
      <c r="BR38" s="26">
        <v>1012.5</v>
      </c>
      <c r="BS38" s="26">
        <v>0</v>
      </c>
      <c r="BT38" s="26">
        <v>2</v>
      </c>
      <c r="BU38" s="26">
        <v>5</v>
      </c>
      <c r="BV38" s="26">
        <v>2</v>
      </c>
      <c r="BW38" s="26" t="s">
        <v>44</v>
      </c>
      <c r="BX38" s="26">
        <v>3</v>
      </c>
      <c r="BY38" s="26"/>
      <c r="BZ38" s="32"/>
      <c r="CA38" s="27"/>
      <c r="CB38" s="49"/>
      <c r="CC38" s="49"/>
      <c r="CD38" s="49"/>
      <c r="CE38" s="49">
        <f t="shared" si="2"/>
        <v>1</v>
      </c>
      <c r="CF38" s="49">
        <f t="shared" si="3"/>
        <v>0</v>
      </c>
      <c r="CG38" s="49">
        <f t="shared" si="4"/>
        <v>0</v>
      </c>
      <c r="CH38" s="49">
        <f t="shared" si="5"/>
        <v>0</v>
      </c>
    </row>
    <row r="39" spans="1:86" x14ac:dyDescent="0.25">
      <c r="A39" s="47">
        <v>42139</v>
      </c>
      <c r="B39" s="48" t="str">
        <f t="shared" si="0"/>
        <v>15135</v>
      </c>
      <c r="C39" s="49" t="s">
        <v>47</v>
      </c>
      <c r="D39" s="49" t="s">
        <v>23</v>
      </c>
      <c r="E39" s="26">
        <v>5</v>
      </c>
      <c r="F39" s="26">
        <v>6</v>
      </c>
      <c r="G39" s="26" t="s">
        <v>75</v>
      </c>
      <c r="H39" s="26">
        <f t="shared" si="8"/>
        <v>1240</v>
      </c>
      <c r="I39" s="37">
        <v>1840</v>
      </c>
      <c r="J39" s="21" t="s">
        <v>44</v>
      </c>
      <c r="K39" s="19"/>
      <c r="L39" s="26">
        <v>0</v>
      </c>
      <c r="M39" s="26">
        <v>1</v>
      </c>
      <c r="N39" s="26">
        <v>1</v>
      </c>
      <c r="O39" s="26">
        <v>0</v>
      </c>
      <c r="P39" s="26">
        <v>0</v>
      </c>
      <c r="Q39" s="26">
        <v>0</v>
      </c>
      <c r="R39" s="26" t="s">
        <v>52</v>
      </c>
      <c r="S39" s="26" t="s">
        <v>52</v>
      </c>
      <c r="T39" s="26" t="s">
        <v>52</v>
      </c>
      <c r="U39" s="26"/>
      <c r="V39" s="26" t="s">
        <v>24</v>
      </c>
      <c r="W39" s="26" t="s">
        <v>19</v>
      </c>
      <c r="X39" s="26">
        <v>240</v>
      </c>
      <c r="Y39" s="26"/>
      <c r="Z39" s="26"/>
      <c r="AA39" s="26"/>
      <c r="AB39" s="26"/>
      <c r="AC39" s="49"/>
      <c r="AD39" s="49"/>
      <c r="AE39" s="49"/>
      <c r="AF39" s="49"/>
      <c r="AG39" s="49"/>
      <c r="AH39" s="22">
        <v>1</v>
      </c>
      <c r="AI39" s="37"/>
      <c r="AJ39" s="26">
        <v>0</v>
      </c>
      <c r="AK39" s="26">
        <v>0</v>
      </c>
      <c r="AL39" s="26">
        <v>0</v>
      </c>
      <c r="AM39" s="26">
        <v>0</v>
      </c>
      <c r="AN39" s="26">
        <v>0</v>
      </c>
      <c r="AO39" s="26">
        <v>0</v>
      </c>
      <c r="AP39" s="26"/>
      <c r="AQ39" s="38"/>
      <c r="AR39" s="38"/>
      <c r="AS39" s="38"/>
      <c r="AT39" s="49"/>
      <c r="AU39" s="37"/>
      <c r="AV39" s="49"/>
      <c r="AW39" s="49"/>
      <c r="AX39" s="50"/>
      <c r="AY39" s="26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1"/>
      <c r="BO39" s="37">
        <v>81.099999999999994</v>
      </c>
      <c r="BP39" s="26">
        <v>79.7</v>
      </c>
      <c r="BQ39" s="26">
        <v>1014.8</v>
      </c>
      <c r="BR39" s="26">
        <v>1012.5</v>
      </c>
      <c r="BS39" s="26">
        <v>0</v>
      </c>
      <c r="BT39" s="26">
        <v>2</v>
      </c>
      <c r="BU39" s="26">
        <v>8.5</v>
      </c>
      <c r="BV39" s="26">
        <v>2</v>
      </c>
      <c r="BW39" s="26" t="s">
        <v>44</v>
      </c>
      <c r="BX39" s="26">
        <v>3</v>
      </c>
      <c r="BY39" s="26"/>
      <c r="BZ39" s="32"/>
      <c r="CA39" s="27"/>
      <c r="CB39" s="49"/>
      <c r="CC39" s="49"/>
      <c r="CD39" s="49"/>
      <c r="CE39" s="49">
        <f t="shared" si="2"/>
        <v>0</v>
      </c>
      <c r="CF39" s="49">
        <f t="shared" si="3"/>
        <v>0</v>
      </c>
      <c r="CG39" s="49">
        <f t="shared" si="4"/>
        <v>0</v>
      </c>
      <c r="CH39" s="49">
        <f t="shared" si="5"/>
        <v>1</v>
      </c>
    </row>
    <row r="40" spans="1:86" x14ac:dyDescent="0.25">
      <c r="A40" s="47">
        <v>42139</v>
      </c>
      <c r="B40" s="48" t="str">
        <f t="shared" si="0"/>
        <v>15135</v>
      </c>
      <c r="C40" s="49" t="s">
        <v>47</v>
      </c>
      <c r="D40" s="49" t="s">
        <v>23</v>
      </c>
      <c r="E40" s="26">
        <v>5</v>
      </c>
      <c r="F40" s="26">
        <v>7</v>
      </c>
      <c r="G40" s="26" t="s">
        <v>75</v>
      </c>
      <c r="H40" s="26">
        <f t="shared" si="8"/>
        <v>1217</v>
      </c>
      <c r="I40" s="37">
        <v>1817</v>
      </c>
      <c r="J40" s="21" t="s">
        <v>44</v>
      </c>
      <c r="K40" s="19"/>
      <c r="L40" s="26">
        <v>0</v>
      </c>
      <c r="M40" s="26">
        <v>0</v>
      </c>
      <c r="N40" s="26">
        <v>0</v>
      </c>
      <c r="O40" s="26">
        <v>0</v>
      </c>
      <c r="P40" s="26">
        <v>1</v>
      </c>
      <c r="Q40" s="26">
        <v>0</v>
      </c>
      <c r="R40" s="26" t="s">
        <v>37</v>
      </c>
      <c r="S40" s="26" t="s">
        <v>37</v>
      </c>
      <c r="T40" s="26" t="s">
        <v>52</v>
      </c>
      <c r="U40" s="26"/>
      <c r="V40" s="26" t="s">
        <v>24</v>
      </c>
      <c r="W40" s="26" t="s">
        <v>47</v>
      </c>
      <c r="X40" s="26">
        <v>255</v>
      </c>
      <c r="Y40" s="26"/>
      <c r="Z40" s="26"/>
      <c r="AA40" s="26"/>
      <c r="AB40" s="26"/>
      <c r="AC40" s="49"/>
      <c r="AD40" s="49"/>
      <c r="AE40" s="49"/>
      <c r="AF40" s="49"/>
      <c r="AG40" s="49"/>
      <c r="AH40" s="22">
        <v>1</v>
      </c>
      <c r="AI40" s="37"/>
      <c r="AJ40" s="26">
        <v>1</v>
      </c>
      <c r="AK40" s="26">
        <v>1</v>
      </c>
      <c r="AL40" s="26">
        <v>1</v>
      </c>
      <c r="AM40" s="26">
        <v>1</v>
      </c>
      <c r="AN40" s="26">
        <v>1</v>
      </c>
      <c r="AO40" s="26">
        <v>1</v>
      </c>
      <c r="AP40" s="26" t="s">
        <v>52</v>
      </c>
      <c r="AQ40" s="38" t="s">
        <v>52</v>
      </c>
      <c r="AR40" s="38" t="s">
        <v>52</v>
      </c>
      <c r="AS40" s="38"/>
      <c r="AT40" s="38" t="s">
        <v>24</v>
      </c>
      <c r="AU40" s="37" t="s">
        <v>19</v>
      </c>
      <c r="AV40" s="49">
        <v>210</v>
      </c>
      <c r="AW40" s="49"/>
      <c r="AX40" s="50"/>
      <c r="AY40" s="26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1">
        <v>1</v>
      </c>
      <c r="BO40" s="37">
        <v>81.099999999999994</v>
      </c>
      <c r="BP40" s="26">
        <v>79.7</v>
      </c>
      <c r="BQ40" s="26">
        <v>1014.8</v>
      </c>
      <c r="BR40" s="26">
        <v>1012.5</v>
      </c>
      <c r="BS40" s="26">
        <v>0</v>
      </c>
      <c r="BT40" s="26">
        <v>1</v>
      </c>
      <c r="BU40" s="26">
        <v>10.6</v>
      </c>
      <c r="BV40" s="26">
        <v>2</v>
      </c>
      <c r="BW40" s="26" t="s">
        <v>44</v>
      </c>
      <c r="BX40" s="26">
        <v>3</v>
      </c>
      <c r="BY40" s="26"/>
      <c r="BZ40" s="32"/>
      <c r="CA40" s="27"/>
      <c r="CB40" s="49"/>
      <c r="CC40" s="49"/>
      <c r="CD40" s="49"/>
      <c r="CE40" s="49">
        <f t="shared" si="2"/>
        <v>0</v>
      </c>
      <c r="CF40" s="49">
        <f t="shared" si="3"/>
        <v>0</v>
      </c>
      <c r="CG40" s="49">
        <f t="shared" si="4"/>
        <v>1</v>
      </c>
      <c r="CH40" s="49">
        <f t="shared" si="5"/>
        <v>0</v>
      </c>
    </row>
    <row r="41" spans="1:86" x14ac:dyDescent="0.25">
      <c r="A41" s="47">
        <v>42139</v>
      </c>
      <c r="B41" s="48" t="str">
        <f t="shared" si="0"/>
        <v>15135</v>
      </c>
      <c r="C41" s="49" t="s">
        <v>47</v>
      </c>
      <c r="D41" s="49" t="s">
        <v>23</v>
      </c>
      <c r="E41" s="26">
        <v>5</v>
      </c>
      <c r="F41" s="26">
        <v>8</v>
      </c>
      <c r="G41" s="26" t="s">
        <v>75</v>
      </c>
      <c r="H41" s="26">
        <f t="shared" si="8"/>
        <v>1209</v>
      </c>
      <c r="I41" s="37">
        <v>1809</v>
      </c>
      <c r="J41" s="21" t="s">
        <v>44</v>
      </c>
      <c r="K41" s="19"/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49"/>
      <c r="AD41" s="49"/>
      <c r="AE41" s="49"/>
      <c r="AF41" s="49"/>
      <c r="AG41" s="49"/>
      <c r="AH41" s="22">
        <v>0</v>
      </c>
      <c r="AI41" s="37"/>
      <c r="AJ41" s="26">
        <v>0</v>
      </c>
      <c r="AK41" s="26">
        <v>1</v>
      </c>
      <c r="AL41" s="26">
        <v>0</v>
      </c>
      <c r="AM41" s="26">
        <v>1</v>
      </c>
      <c r="AN41" s="26">
        <v>1</v>
      </c>
      <c r="AO41" s="26">
        <v>1</v>
      </c>
      <c r="AP41" s="26" t="s">
        <v>52</v>
      </c>
      <c r="AQ41" s="38" t="s">
        <v>52</v>
      </c>
      <c r="AR41" s="38" t="s">
        <v>52</v>
      </c>
      <c r="AS41" s="38"/>
      <c r="AT41" s="49" t="s">
        <v>24</v>
      </c>
      <c r="AU41" s="37" t="s">
        <v>19</v>
      </c>
      <c r="AV41" s="49">
        <v>330</v>
      </c>
      <c r="AW41" s="49"/>
      <c r="AX41" s="50"/>
      <c r="AY41" s="26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1">
        <v>1</v>
      </c>
      <c r="BO41" s="37">
        <v>81.099999999999994</v>
      </c>
      <c r="BP41" s="26">
        <v>79.7</v>
      </c>
      <c r="BQ41" s="26">
        <v>1014.8</v>
      </c>
      <c r="BR41" s="26">
        <v>1012.5</v>
      </c>
      <c r="BS41" s="26">
        <v>0</v>
      </c>
      <c r="BT41" s="26">
        <v>1</v>
      </c>
      <c r="BU41" s="26">
        <v>8.6999999999999993</v>
      </c>
      <c r="BV41" s="26">
        <v>2</v>
      </c>
      <c r="BW41" s="26" t="s">
        <v>44</v>
      </c>
      <c r="BX41" s="26">
        <v>3</v>
      </c>
      <c r="BY41" s="26"/>
      <c r="BZ41" s="32"/>
      <c r="CA41" s="27"/>
      <c r="CB41" s="49"/>
      <c r="CC41" s="49"/>
      <c r="CD41" s="49"/>
      <c r="CE41" s="49">
        <f t="shared" si="2"/>
        <v>0</v>
      </c>
      <c r="CF41" s="49">
        <f t="shared" si="3"/>
        <v>0</v>
      </c>
      <c r="CG41" s="49">
        <f t="shared" si="4"/>
        <v>0</v>
      </c>
      <c r="CH41" s="49">
        <f t="shared" si="5"/>
        <v>0</v>
      </c>
    </row>
    <row r="42" spans="1:86" x14ac:dyDescent="0.25">
      <c r="A42" s="47">
        <v>42139</v>
      </c>
      <c r="B42" s="48" t="str">
        <f t="shared" si="0"/>
        <v>15135</v>
      </c>
      <c r="C42" s="49" t="s">
        <v>47</v>
      </c>
      <c r="D42" s="49" t="s">
        <v>23</v>
      </c>
      <c r="E42" s="26">
        <v>5</v>
      </c>
      <c r="F42" s="26">
        <v>9</v>
      </c>
      <c r="G42" s="26" t="s">
        <v>75</v>
      </c>
      <c r="H42" s="26">
        <f t="shared" si="8"/>
        <v>1202</v>
      </c>
      <c r="I42" s="37">
        <v>1802</v>
      </c>
      <c r="J42" s="21" t="s">
        <v>44</v>
      </c>
      <c r="K42" s="19"/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49"/>
      <c r="AD42" s="49"/>
      <c r="AE42" s="49"/>
      <c r="AF42" s="49"/>
      <c r="AG42" s="49"/>
      <c r="AH42" s="22">
        <v>0</v>
      </c>
      <c r="AI42" s="37"/>
      <c r="AJ42" s="26">
        <v>0</v>
      </c>
      <c r="AK42" s="26">
        <v>0</v>
      </c>
      <c r="AL42" s="26">
        <v>0</v>
      </c>
      <c r="AM42" s="26">
        <v>0</v>
      </c>
      <c r="AN42" s="26">
        <v>0</v>
      </c>
      <c r="AO42" s="26">
        <v>0</v>
      </c>
      <c r="AP42" s="26"/>
      <c r="AQ42" s="38"/>
      <c r="AR42" s="38"/>
      <c r="AS42" s="38"/>
      <c r="AT42" s="49"/>
      <c r="AU42" s="37"/>
      <c r="AV42" s="49"/>
      <c r="AW42" s="49"/>
      <c r="AX42" s="50"/>
      <c r="AY42" s="26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1"/>
      <c r="BO42" s="37">
        <v>81.099999999999994</v>
      </c>
      <c r="BP42" s="26">
        <v>79.7</v>
      </c>
      <c r="BQ42" s="26">
        <v>1014.8</v>
      </c>
      <c r="BR42" s="26">
        <v>1012.5</v>
      </c>
      <c r="BS42" s="26">
        <v>0</v>
      </c>
      <c r="BT42" s="26">
        <v>2</v>
      </c>
      <c r="BU42" s="26">
        <v>9.1999999999999993</v>
      </c>
      <c r="BV42" s="26">
        <v>2</v>
      </c>
      <c r="BW42" s="26" t="s">
        <v>44</v>
      </c>
      <c r="BX42" s="26">
        <v>3</v>
      </c>
      <c r="BY42" s="26"/>
      <c r="BZ42" s="32"/>
      <c r="CA42" s="27"/>
      <c r="CB42" s="49"/>
      <c r="CC42" s="49"/>
      <c r="CD42" s="49"/>
      <c r="CE42" s="49">
        <f t="shared" si="2"/>
        <v>0</v>
      </c>
      <c r="CF42" s="49">
        <f t="shared" si="3"/>
        <v>0</v>
      </c>
      <c r="CG42" s="49">
        <f t="shared" si="4"/>
        <v>0</v>
      </c>
      <c r="CH42" s="49">
        <f t="shared" si="5"/>
        <v>0</v>
      </c>
    </row>
    <row r="43" spans="1:86" s="71" customFormat="1" x14ac:dyDescent="0.25">
      <c r="A43" s="55" t="s">
        <v>104</v>
      </c>
      <c r="B43" s="56" t="s">
        <v>104</v>
      </c>
      <c r="C43" s="57" t="s">
        <v>47</v>
      </c>
      <c r="D43" s="57" t="s">
        <v>40</v>
      </c>
      <c r="E43" s="58">
        <v>6</v>
      </c>
      <c r="F43" s="58">
        <v>1</v>
      </c>
      <c r="G43" s="74" t="s">
        <v>104</v>
      </c>
      <c r="H43" s="74" t="s">
        <v>104</v>
      </c>
      <c r="I43" s="74" t="s">
        <v>104</v>
      </c>
      <c r="J43" s="60" t="s">
        <v>104</v>
      </c>
      <c r="K43" s="59"/>
      <c r="L43" s="68" t="s">
        <v>104</v>
      </c>
      <c r="M43" s="68" t="s">
        <v>104</v>
      </c>
      <c r="N43" s="68" t="s">
        <v>104</v>
      </c>
      <c r="O43" s="68" t="s">
        <v>104</v>
      </c>
      <c r="P43" s="68" t="s">
        <v>104</v>
      </c>
      <c r="Q43" s="68" t="s">
        <v>104</v>
      </c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7"/>
      <c r="AD43" s="57"/>
      <c r="AE43" s="57"/>
      <c r="AF43" s="57"/>
      <c r="AG43" s="57"/>
      <c r="AH43" s="61" t="s">
        <v>104</v>
      </c>
      <c r="AI43" s="59"/>
      <c r="AJ43" s="68" t="s">
        <v>104</v>
      </c>
      <c r="AK43" s="68" t="s">
        <v>104</v>
      </c>
      <c r="AL43" s="68" t="s">
        <v>104</v>
      </c>
      <c r="AM43" s="68" t="s">
        <v>104</v>
      </c>
      <c r="AN43" s="68" t="s">
        <v>104</v>
      </c>
      <c r="AO43" s="68" t="s">
        <v>104</v>
      </c>
      <c r="AP43" s="58"/>
      <c r="AQ43" s="57"/>
      <c r="AR43" s="57"/>
      <c r="AS43" s="57"/>
      <c r="AT43" s="57"/>
      <c r="AU43" s="59"/>
      <c r="AV43" s="57"/>
      <c r="AW43" s="57"/>
      <c r="AX43" s="62"/>
      <c r="AY43" s="58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62"/>
      <c r="BK43" s="62"/>
      <c r="BL43" s="62"/>
      <c r="BM43" s="62"/>
      <c r="BN43" s="63"/>
      <c r="BO43" s="59" t="s">
        <v>104</v>
      </c>
      <c r="BP43" s="58" t="s">
        <v>104</v>
      </c>
      <c r="BQ43" s="58" t="s">
        <v>104</v>
      </c>
      <c r="BR43" s="58" t="s">
        <v>104</v>
      </c>
      <c r="BS43" s="58" t="s">
        <v>104</v>
      </c>
      <c r="BT43" s="58" t="s">
        <v>104</v>
      </c>
      <c r="BU43" s="58" t="s">
        <v>104</v>
      </c>
      <c r="BV43" s="58" t="s">
        <v>104</v>
      </c>
      <c r="BW43" s="58" t="s">
        <v>104</v>
      </c>
      <c r="BX43" s="58" t="s">
        <v>104</v>
      </c>
      <c r="BY43" s="58"/>
      <c r="BZ43" s="70"/>
      <c r="CA43" s="69"/>
      <c r="CB43" s="57"/>
      <c r="CC43" s="57"/>
      <c r="CD43" s="57"/>
      <c r="CE43" s="57" t="str">
        <f t="shared" si="2"/>
        <v>-</v>
      </c>
      <c r="CF43" s="57" t="str">
        <f t="shared" si="3"/>
        <v>-</v>
      </c>
      <c r="CG43" s="57" t="str">
        <f t="shared" si="4"/>
        <v>-</v>
      </c>
      <c r="CH43" s="57" t="str">
        <f t="shared" si="5"/>
        <v>-</v>
      </c>
    </row>
    <row r="44" spans="1:86" x14ac:dyDescent="0.25">
      <c r="A44" s="47">
        <v>42139</v>
      </c>
      <c r="B44" s="48" t="str">
        <f t="shared" si="0"/>
        <v>15135</v>
      </c>
      <c r="C44" s="49" t="s">
        <v>47</v>
      </c>
      <c r="D44" s="49" t="s">
        <v>40</v>
      </c>
      <c r="E44" s="26">
        <v>6</v>
      </c>
      <c r="F44" s="26">
        <v>2</v>
      </c>
      <c r="G44" s="26" t="s">
        <v>75</v>
      </c>
      <c r="H44" s="26">
        <f t="shared" ref="H44:H99" si="9">I44-600</f>
        <v>1216</v>
      </c>
      <c r="I44" s="37">
        <v>1816</v>
      </c>
      <c r="J44" s="21" t="s">
        <v>44</v>
      </c>
      <c r="K44" s="19"/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49"/>
      <c r="AD44" s="49"/>
      <c r="AE44" s="49"/>
      <c r="AF44" s="49"/>
      <c r="AG44" s="49"/>
      <c r="AH44" s="22">
        <v>0</v>
      </c>
      <c r="AI44" s="37"/>
      <c r="AJ44" s="26">
        <v>0</v>
      </c>
      <c r="AK44" s="26">
        <v>0</v>
      </c>
      <c r="AL44" s="26">
        <v>0</v>
      </c>
      <c r="AM44" s="26">
        <v>0</v>
      </c>
      <c r="AN44" s="26">
        <v>1</v>
      </c>
      <c r="AO44" s="26">
        <v>1</v>
      </c>
      <c r="AP44" s="26" t="s">
        <v>52</v>
      </c>
      <c r="AQ44" s="38" t="s">
        <v>52</v>
      </c>
      <c r="AR44" s="38" t="s">
        <v>52</v>
      </c>
      <c r="AS44" s="38"/>
      <c r="AT44" s="49" t="s">
        <v>87</v>
      </c>
      <c r="AU44" s="37" t="s">
        <v>55</v>
      </c>
      <c r="AV44" s="49">
        <v>40</v>
      </c>
      <c r="AW44" s="49"/>
      <c r="AX44" s="50" t="s">
        <v>24</v>
      </c>
      <c r="AY44" s="26" t="s">
        <v>55</v>
      </c>
      <c r="AZ44" s="50">
        <v>300</v>
      </c>
      <c r="BA44" s="50"/>
      <c r="BB44" s="50" t="s">
        <v>69</v>
      </c>
      <c r="BC44" s="50" t="s">
        <v>19</v>
      </c>
      <c r="BD44" s="50">
        <v>80</v>
      </c>
      <c r="BE44" s="50"/>
      <c r="BF44" s="50"/>
      <c r="BG44" s="50"/>
      <c r="BH44" s="50"/>
      <c r="BI44" s="50"/>
      <c r="BJ44" s="50"/>
      <c r="BK44" s="50"/>
      <c r="BL44" s="50"/>
      <c r="BM44" s="50"/>
      <c r="BN44" s="51">
        <v>3</v>
      </c>
      <c r="BO44" s="37">
        <v>79.099999999999994</v>
      </c>
      <c r="BP44" s="26">
        <v>78.099999999999994</v>
      </c>
      <c r="BQ44" s="26">
        <v>1015.1</v>
      </c>
      <c r="BR44" s="26">
        <v>1012.8</v>
      </c>
      <c r="BS44" s="26">
        <v>0</v>
      </c>
      <c r="BT44" s="26">
        <v>1</v>
      </c>
      <c r="BU44" s="37">
        <v>4.0999999999999996</v>
      </c>
      <c r="BV44" s="26">
        <v>2</v>
      </c>
      <c r="BW44" s="26" t="s">
        <v>44</v>
      </c>
      <c r="BX44" s="26">
        <v>3</v>
      </c>
      <c r="BY44" s="26"/>
      <c r="BZ44" s="32"/>
      <c r="CA44" s="27"/>
      <c r="CB44" s="49"/>
      <c r="CC44" s="49"/>
      <c r="CD44" s="49"/>
      <c r="CE44" s="49">
        <f t="shared" si="2"/>
        <v>0</v>
      </c>
      <c r="CF44" s="49">
        <f t="shared" si="3"/>
        <v>0</v>
      </c>
      <c r="CG44" s="49">
        <f t="shared" si="4"/>
        <v>0</v>
      </c>
      <c r="CH44" s="49">
        <f t="shared" si="5"/>
        <v>0</v>
      </c>
    </row>
    <row r="45" spans="1:86" x14ac:dyDescent="0.25">
      <c r="A45" s="47">
        <v>42139</v>
      </c>
      <c r="B45" s="48" t="str">
        <f t="shared" si="0"/>
        <v>15135</v>
      </c>
      <c r="C45" s="49" t="s">
        <v>47</v>
      </c>
      <c r="D45" s="49" t="s">
        <v>40</v>
      </c>
      <c r="E45" s="26">
        <v>6</v>
      </c>
      <c r="F45" s="26">
        <v>3</v>
      </c>
      <c r="G45" s="26" t="s">
        <v>75</v>
      </c>
      <c r="H45" s="26">
        <f t="shared" si="9"/>
        <v>1203</v>
      </c>
      <c r="I45" s="37">
        <v>1803</v>
      </c>
      <c r="J45" s="21" t="s">
        <v>44</v>
      </c>
      <c r="K45" s="19"/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49"/>
      <c r="AD45" s="49"/>
      <c r="AE45" s="49"/>
      <c r="AF45" s="49"/>
      <c r="AG45" s="49"/>
      <c r="AH45" s="22">
        <v>0</v>
      </c>
      <c r="AI45" s="37"/>
      <c r="AJ45" s="26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6"/>
      <c r="AQ45" s="38"/>
      <c r="AR45" s="38"/>
      <c r="AS45" s="38"/>
      <c r="AT45" s="49"/>
      <c r="AU45" s="37"/>
      <c r="AV45" s="49"/>
      <c r="AW45" s="49"/>
      <c r="AX45" s="50"/>
      <c r="AY45" s="26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1"/>
      <c r="BO45" s="37">
        <v>79.099999999999994</v>
      </c>
      <c r="BP45" s="26">
        <v>78.099999999999994</v>
      </c>
      <c r="BQ45" s="26">
        <v>1015.1</v>
      </c>
      <c r="BR45" s="26">
        <v>1012.8</v>
      </c>
      <c r="BS45" s="26">
        <v>0</v>
      </c>
      <c r="BT45" s="26">
        <v>1</v>
      </c>
      <c r="BU45" s="37">
        <v>9.6</v>
      </c>
      <c r="BV45" s="26">
        <v>2</v>
      </c>
      <c r="BW45" s="26" t="s">
        <v>44</v>
      </c>
      <c r="BX45" s="26">
        <v>3</v>
      </c>
      <c r="BY45" s="26"/>
      <c r="BZ45" s="32"/>
      <c r="CA45" s="27"/>
      <c r="CB45" s="49"/>
      <c r="CC45" s="49"/>
      <c r="CD45" s="49"/>
      <c r="CE45" s="49">
        <f t="shared" si="2"/>
        <v>0</v>
      </c>
      <c r="CF45" s="49">
        <f t="shared" si="3"/>
        <v>0</v>
      </c>
      <c r="CG45" s="49">
        <f t="shared" si="4"/>
        <v>0</v>
      </c>
      <c r="CH45" s="49">
        <f t="shared" si="5"/>
        <v>0</v>
      </c>
    </row>
    <row r="46" spans="1:86" x14ac:dyDescent="0.25">
      <c r="A46" s="47">
        <v>42139</v>
      </c>
      <c r="B46" s="48" t="str">
        <f t="shared" si="0"/>
        <v>15135</v>
      </c>
      <c r="C46" s="49" t="s">
        <v>47</v>
      </c>
      <c r="D46" s="49" t="s">
        <v>40</v>
      </c>
      <c r="E46" s="26">
        <v>6</v>
      </c>
      <c r="F46" s="26">
        <v>4</v>
      </c>
      <c r="G46" s="26" t="s">
        <v>75</v>
      </c>
      <c r="H46" s="26">
        <f t="shared" si="9"/>
        <v>1150</v>
      </c>
      <c r="I46" s="37">
        <v>1750</v>
      </c>
      <c r="J46" s="21" t="s">
        <v>44</v>
      </c>
      <c r="K46" s="19"/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49"/>
      <c r="AD46" s="49"/>
      <c r="AE46" s="49"/>
      <c r="AF46" s="49"/>
      <c r="AG46" s="49"/>
      <c r="AH46" s="22">
        <v>0</v>
      </c>
      <c r="AI46" s="37"/>
      <c r="AJ46" s="26">
        <v>0</v>
      </c>
      <c r="AK46" s="26">
        <v>0</v>
      </c>
      <c r="AL46" s="26">
        <v>0</v>
      </c>
      <c r="AM46" s="26">
        <v>0</v>
      </c>
      <c r="AN46" s="26">
        <v>0</v>
      </c>
      <c r="AO46" s="26">
        <v>0</v>
      </c>
      <c r="AP46" s="26"/>
      <c r="AQ46" s="38"/>
      <c r="AR46" s="38"/>
      <c r="AS46" s="38"/>
      <c r="AT46" s="52"/>
      <c r="AU46" s="37"/>
      <c r="AV46" s="49"/>
      <c r="AW46" s="49"/>
      <c r="AX46" s="53"/>
      <c r="AY46" s="26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1"/>
      <c r="BO46" s="37">
        <v>79.099999999999994</v>
      </c>
      <c r="BP46" s="26">
        <v>78.099999999999994</v>
      </c>
      <c r="BQ46" s="26">
        <v>1015.1</v>
      </c>
      <c r="BR46" s="26">
        <v>1012.8</v>
      </c>
      <c r="BS46" s="26">
        <v>0</v>
      </c>
      <c r="BT46" s="26">
        <v>1</v>
      </c>
      <c r="BU46" s="37">
        <v>8.1</v>
      </c>
      <c r="BV46" s="26">
        <v>2</v>
      </c>
      <c r="BW46" s="26" t="s">
        <v>44</v>
      </c>
      <c r="BX46" s="26">
        <v>3</v>
      </c>
      <c r="BY46" s="26"/>
      <c r="BZ46" s="32"/>
      <c r="CA46" s="27"/>
      <c r="CB46" s="49"/>
      <c r="CC46" s="49"/>
      <c r="CD46" s="49"/>
      <c r="CE46" s="49">
        <f t="shared" si="2"/>
        <v>0</v>
      </c>
      <c r="CF46" s="49">
        <f t="shared" si="3"/>
        <v>0</v>
      </c>
      <c r="CG46" s="49">
        <f t="shared" si="4"/>
        <v>0</v>
      </c>
      <c r="CH46" s="49">
        <f t="shared" si="5"/>
        <v>0</v>
      </c>
    </row>
    <row r="47" spans="1:86" x14ac:dyDescent="0.25">
      <c r="A47" s="47">
        <v>42139</v>
      </c>
      <c r="B47" s="48" t="str">
        <f t="shared" si="0"/>
        <v>15135</v>
      </c>
      <c r="C47" s="49" t="s">
        <v>47</v>
      </c>
      <c r="D47" s="49" t="s">
        <v>40</v>
      </c>
      <c r="E47" s="26">
        <v>6</v>
      </c>
      <c r="F47" s="26">
        <v>5</v>
      </c>
      <c r="G47" s="26" t="s">
        <v>75</v>
      </c>
      <c r="H47" s="26">
        <f t="shared" si="9"/>
        <v>1137</v>
      </c>
      <c r="I47" s="37">
        <v>1737</v>
      </c>
      <c r="J47" s="21" t="s">
        <v>44</v>
      </c>
      <c r="K47" s="19"/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49"/>
      <c r="AD47" s="49"/>
      <c r="AE47" s="49"/>
      <c r="AF47" s="49"/>
      <c r="AG47" s="49"/>
      <c r="AH47" s="22">
        <v>0</v>
      </c>
      <c r="AI47" s="37"/>
      <c r="AJ47" s="26">
        <v>0</v>
      </c>
      <c r="AK47" s="26">
        <v>0</v>
      </c>
      <c r="AL47" s="26">
        <v>0</v>
      </c>
      <c r="AM47" s="26">
        <v>0</v>
      </c>
      <c r="AN47" s="26">
        <v>0</v>
      </c>
      <c r="AO47" s="26">
        <v>0</v>
      </c>
      <c r="AP47" s="26"/>
      <c r="AQ47" s="38"/>
      <c r="AR47" s="38"/>
      <c r="AS47" s="38"/>
      <c r="AT47" s="49"/>
      <c r="AU47" s="37"/>
      <c r="AV47" s="49"/>
      <c r="AW47" s="49"/>
      <c r="AX47" s="50"/>
      <c r="AY47" s="26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1"/>
      <c r="BO47" s="37">
        <v>79.099999999999994</v>
      </c>
      <c r="BP47" s="26">
        <v>78.099999999999994</v>
      </c>
      <c r="BQ47" s="26">
        <v>1015.1</v>
      </c>
      <c r="BR47" s="26">
        <v>1012.8</v>
      </c>
      <c r="BS47" s="26">
        <v>0</v>
      </c>
      <c r="BT47" s="26">
        <v>1</v>
      </c>
      <c r="BU47" s="37">
        <v>9.3000000000000007</v>
      </c>
      <c r="BV47" s="26">
        <v>2</v>
      </c>
      <c r="BW47" s="26" t="s">
        <v>44</v>
      </c>
      <c r="BX47" s="26">
        <v>3</v>
      </c>
      <c r="BY47" s="26"/>
      <c r="BZ47" s="32"/>
      <c r="CA47" s="27"/>
      <c r="CB47" s="49"/>
      <c r="CC47" s="49"/>
      <c r="CD47" s="49"/>
      <c r="CE47" s="49">
        <f t="shared" si="2"/>
        <v>0</v>
      </c>
      <c r="CF47" s="49">
        <f t="shared" si="3"/>
        <v>0</v>
      </c>
      <c r="CG47" s="49">
        <f t="shared" si="4"/>
        <v>0</v>
      </c>
      <c r="CH47" s="49">
        <f t="shared" si="5"/>
        <v>0</v>
      </c>
    </row>
    <row r="48" spans="1:86" s="71" customFormat="1" x14ac:dyDescent="0.25">
      <c r="A48" s="55">
        <v>42139</v>
      </c>
      <c r="B48" s="56" t="str">
        <f t="shared" si="0"/>
        <v>15135</v>
      </c>
      <c r="C48" s="57" t="s">
        <v>47</v>
      </c>
      <c r="D48" s="57" t="s">
        <v>26</v>
      </c>
      <c r="E48" s="58">
        <v>7</v>
      </c>
      <c r="F48" s="58">
        <v>1</v>
      </c>
      <c r="G48" s="58" t="s">
        <v>75</v>
      </c>
      <c r="H48" s="58">
        <f t="shared" si="9"/>
        <v>1336</v>
      </c>
      <c r="I48" s="59">
        <v>1936</v>
      </c>
      <c r="J48" s="59" t="s">
        <v>44</v>
      </c>
      <c r="K48" s="59"/>
      <c r="L48" s="58">
        <v>0</v>
      </c>
      <c r="M48" s="58">
        <v>0</v>
      </c>
      <c r="N48" s="58">
        <v>0</v>
      </c>
      <c r="O48" s="58">
        <v>0</v>
      </c>
      <c r="P48" s="58">
        <v>0</v>
      </c>
      <c r="Q48" s="58">
        <v>0</v>
      </c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7"/>
      <c r="AD48" s="57"/>
      <c r="AE48" s="57"/>
      <c r="AF48" s="57"/>
      <c r="AG48" s="57"/>
      <c r="AH48" s="61">
        <v>0</v>
      </c>
      <c r="AI48" s="59"/>
      <c r="AJ48" s="58">
        <v>0</v>
      </c>
      <c r="AK48" s="58">
        <v>0</v>
      </c>
      <c r="AL48" s="58">
        <v>0</v>
      </c>
      <c r="AM48" s="58">
        <v>0</v>
      </c>
      <c r="AN48" s="58">
        <v>0</v>
      </c>
      <c r="AO48" s="58">
        <v>0</v>
      </c>
      <c r="AP48" s="58"/>
      <c r="AQ48" s="57"/>
      <c r="AR48" s="57"/>
      <c r="AS48" s="57"/>
      <c r="AT48" s="57"/>
      <c r="AU48" s="59"/>
      <c r="AV48" s="57"/>
      <c r="AW48" s="57"/>
      <c r="AX48" s="62"/>
      <c r="AY48" s="58"/>
      <c r="AZ48" s="62"/>
      <c r="BA48" s="62"/>
      <c r="BB48" s="62"/>
      <c r="BC48" s="62"/>
      <c r="BD48" s="62"/>
      <c r="BE48" s="62"/>
      <c r="BF48" s="62"/>
      <c r="BG48" s="62"/>
      <c r="BH48" s="62"/>
      <c r="BI48" s="62"/>
      <c r="BJ48" s="62"/>
      <c r="BK48" s="62"/>
      <c r="BL48" s="62"/>
      <c r="BM48" s="62"/>
      <c r="BN48" s="63"/>
      <c r="BO48" s="59">
        <v>79.900000000000006</v>
      </c>
      <c r="BP48" s="58">
        <v>77.900000000000006</v>
      </c>
      <c r="BQ48" s="58">
        <v>1014.5</v>
      </c>
      <c r="BR48" s="58">
        <v>1012.4</v>
      </c>
      <c r="BS48" s="58">
        <v>0</v>
      </c>
      <c r="BT48" s="58">
        <v>3</v>
      </c>
      <c r="BU48" s="58">
        <v>11.6</v>
      </c>
      <c r="BV48" s="58">
        <v>2</v>
      </c>
      <c r="BW48" s="58" t="s">
        <v>44</v>
      </c>
      <c r="BX48" s="58">
        <v>3</v>
      </c>
      <c r="BY48" s="58"/>
      <c r="BZ48" s="70"/>
      <c r="CA48" s="69"/>
      <c r="CB48" s="57"/>
      <c r="CC48" s="57"/>
      <c r="CD48" s="57"/>
      <c r="CE48" s="57">
        <f t="shared" si="2"/>
        <v>0</v>
      </c>
      <c r="CF48" s="57">
        <f t="shared" si="3"/>
        <v>0</v>
      </c>
      <c r="CG48" s="57">
        <f t="shared" si="4"/>
        <v>0</v>
      </c>
      <c r="CH48" s="57">
        <f t="shared" si="5"/>
        <v>0</v>
      </c>
    </row>
    <row r="49" spans="1:86" x14ac:dyDescent="0.25">
      <c r="A49" s="47">
        <v>42139</v>
      </c>
      <c r="B49" s="48" t="str">
        <f t="shared" si="0"/>
        <v>15135</v>
      </c>
      <c r="C49" s="49" t="s">
        <v>47</v>
      </c>
      <c r="D49" s="49" t="s">
        <v>26</v>
      </c>
      <c r="E49" s="26">
        <v>7</v>
      </c>
      <c r="F49" s="26">
        <v>2</v>
      </c>
      <c r="G49" s="26" t="s">
        <v>75</v>
      </c>
      <c r="H49" s="26">
        <f t="shared" si="9"/>
        <v>1326</v>
      </c>
      <c r="I49" s="37">
        <v>1926</v>
      </c>
      <c r="J49" s="21" t="s">
        <v>44</v>
      </c>
      <c r="K49" s="19"/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49"/>
      <c r="AD49" s="49"/>
      <c r="AE49" s="49"/>
      <c r="AF49" s="49"/>
      <c r="AG49" s="49"/>
      <c r="AH49" s="22">
        <v>0</v>
      </c>
      <c r="AI49" s="37"/>
      <c r="AJ49" s="26">
        <v>0</v>
      </c>
      <c r="AK49" s="26">
        <v>0</v>
      </c>
      <c r="AL49" s="26">
        <v>0</v>
      </c>
      <c r="AM49" s="26">
        <v>0</v>
      </c>
      <c r="AN49" s="26">
        <v>0</v>
      </c>
      <c r="AO49" s="26">
        <v>0</v>
      </c>
      <c r="AP49" s="26"/>
      <c r="AQ49" s="38"/>
      <c r="AR49" s="38"/>
      <c r="AS49" s="38"/>
      <c r="AT49" s="49"/>
      <c r="AU49" s="37"/>
      <c r="AV49" s="49"/>
      <c r="AW49" s="49"/>
      <c r="AX49" s="50"/>
      <c r="AY49" s="26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1"/>
      <c r="BO49" s="37">
        <v>79.900000000000006</v>
      </c>
      <c r="BP49" s="26">
        <v>77.900000000000006</v>
      </c>
      <c r="BQ49" s="26">
        <v>1014.5</v>
      </c>
      <c r="BR49" s="26">
        <v>1012.4</v>
      </c>
      <c r="BS49" s="26">
        <v>0</v>
      </c>
      <c r="BT49" s="26">
        <v>3</v>
      </c>
      <c r="BU49" s="26">
        <v>12.9</v>
      </c>
      <c r="BV49" s="26">
        <v>2</v>
      </c>
      <c r="BW49" s="26" t="s">
        <v>44</v>
      </c>
      <c r="BX49" s="26">
        <v>3</v>
      </c>
      <c r="BY49" s="26"/>
      <c r="BZ49" s="32"/>
      <c r="CA49" s="27"/>
      <c r="CB49" s="49"/>
      <c r="CC49" s="49"/>
      <c r="CD49" s="49"/>
      <c r="CE49" s="49">
        <f t="shared" si="2"/>
        <v>0</v>
      </c>
      <c r="CF49" s="49">
        <f t="shared" si="3"/>
        <v>0</v>
      </c>
      <c r="CG49" s="49">
        <f t="shared" si="4"/>
        <v>0</v>
      </c>
      <c r="CH49" s="49">
        <f t="shared" si="5"/>
        <v>0</v>
      </c>
    </row>
    <row r="50" spans="1:86" x14ac:dyDescent="0.25">
      <c r="A50" s="47">
        <v>42139</v>
      </c>
      <c r="B50" s="48" t="str">
        <f t="shared" si="0"/>
        <v>15135</v>
      </c>
      <c r="C50" s="49" t="s">
        <v>47</v>
      </c>
      <c r="D50" s="49" t="s">
        <v>26</v>
      </c>
      <c r="E50" s="26">
        <v>7</v>
      </c>
      <c r="F50" s="26">
        <v>3</v>
      </c>
      <c r="G50" s="26" t="s">
        <v>75</v>
      </c>
      <c r="H50" s="26">
        <f t="shared" si="9"/>
        <v>1314</v>
      </c>
      <c r="I50" s="37">
        <v>1914</v>
      </c>
      <c r="J50" s="21" t="s">
        <v>44</v>
      </c>
      <c r="K50" s="19"/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49"/>
      <c r="AD50" s="49"/>
      <c r="AE50" s="49"/>
      <c r="AF50" s="49"/>
      <c r="AG50" s="49"/>
      <c r="AH50" s="22">
        <v>0</v>
      </c>
      <c r="AI50" s="37"/>
      <c r="AJ50" s="26">
        <v>0</v>
      </c>
      <c r="AK50" s="26">
        <v>0</v>
      </c>
      <c r="AL50" s="26">
        <v>0</v>
      </c>
      <c r="AM50" s="26">
        <v>0</v>
      </c>
      <c r="AN50" s="26">
        <v>0</v>
      </c>
      <c r="AO50" s="26">
        <v>0</v>
      </c>
      <c r="AP50" s="26"/>
      <c r="AQ50" s="38"/>
      <c r="AR50" s="38"/>
      <c r="AS50" s="38"/>
      <c r="AT50" s="49"/>
      <c r="AU50" s="37"/>
      <c r="AV50" s="49"/>
      <c r="AW50" s="49"/>
      <c r="AX50" s="50"/>
      <c r="AY50" s="26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1"/>
      <c r="BO50" s="37">
        <v>79.900000000000006</v>
      </c>
      <c r="BP50" s="26">
        <v>77.900000000000006</v>
      </c>
      <c r="BQ50" s="26">
        <v>1014.5</v>
      </c>
      <c r="BR50" s="26">
        <v>1012.4</v>
      </c>
      <c r="BS50" s="26">
        <v>0</v>
      </c>
      <c r="BT50" s="26">
        <v>3</v>
      </c>
      <c r="BU50" s="26">
        <v>11.2</v>
      </c>
      <c r="BV50" s="26">
        <v>2</v>
      </c>
      <c r="BW50" s="26" t="s">
        <v>44</v>
      </c>
      <c r="BX50" s="26">
        <v>3</v>
      </c>
      <c r="BY50" s="26"/>
      <c r="BZ50" s="32"/>
      <c r="CA50" s="27"/>
      <c r="CB50" s="49"/>
      <c r="CC50" s="49"/>
      <c r="CD50" s="49"/>
      <c r="CE50" s="49">
        <f t="shared" si="2"/>
        <v>0</v>
      </c>
      <c r="CF50" s="49">
        <f t="shared" si="3"/>
        <v>0</v>
      </c>
      <c r="CG50" s="49">
        <f t="shared" si="4"/>
        <v>0</v>
      </c>
      <c r="CH50" s="49">
        <f t="shared" si="5"/>
        <v>0</v>
      </c>
    </row>
    <row r="51" spans="1:86" x14ac:dyDescent="0.25">
      <c r="A51" s="47">
        <v>42139</v>
      </c>
      <c r="B51" s="48" t="str">
        <f t="shared" si="0"/>
        <v>15135</v>
      </c>
      <c r="C51" s="49" t="s">
        <v>47</v>
      </c>
      <c r="D51" s="49" t="s">
        <v>26</v>
      </c>
      <c r="E51" s="26">
        <v>7</v>
      </c>
      <c r="F51" s="26">
        <v>4</v>
      </c>
      <c r="G51" s="26" t="s">
        <v>75</v>
      </c>
      <c r="H51" s="26">
        <f t="shared" si="9"/>
        <v>1300</v>
      </c>
      <c r="I51" s="37">
        <v>1900</v>
      </c>
      <c r="J51" s="21" t="s">
        <v>44</v>
      </c>
      <c r="K51" s="19"/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49"/>
      <c r="AD51" s="49"/>
      <c r="AE51" s="49"/>
      <c r="AF51" s="49"/>
      <c r="AG51" s="49"/>
      <c r="AH51" s="22">
        <v>0</v>
      </c>
      <c r="AI51" s="37"/>
      <c r="AJ51" s="26">
        <v>0</v>
      </c>
      <c r="AK51" s="26">
        <v>0</v>
      </c>
      <c r="AL51" s="26">
        <v>0</v>
      </c>
      <c r="AM51" s="26">
        <v>0</v>
      </c>
      <c r="AN51" s="26">
        <v>0</v>
      </c>
      <c r="AO51" s="26">
        <v>0</v>
      </c>
      <c r="AP51" s="26"/>
      <c r="AQ51" s="38"/>
      <c r="AR51" s="38"/>
      <c r="AS51" s="38"/>
      <c r="AT51" s="49"/>
      <c r="AU51" s="37"/>
      <c r="AV51" s="49"/>
      <c r="AW51" s="49"/>
      <c r="AX51" s="50"/>
      <c r="AY51" s="26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1"/>
      <c r="BO51" s="37">
        <v>79.900000000000006</v>
      </c>
      <c r="BP51" s="26">
        <v>77.900000000000006</v>
      </c>
      <c r="BQ51" s="26">
        <v>1014.5</v>
      </c>
      <c r="BR51" s="26">
        <v>1012.4</v>
      </c>
      <c r="BS51" s="26">
        <v>0</v>
      </c>
      <c r="BT51" s="26">
        <v>2</v>
      </c>
      <c r="BU51" s="26">
        <v>10.3</v>
      </c>
      <c r="BV51" s="26">
        <v>2</v>
      </c>
      <c r="BW51" s="26" t="s">
        <v>44</v>
      </c>
      <c r="BX51" s="26">
        <v>3</v>
      </c>
      <c r="BY51" s="26"/>
      <c r="BZ51" s="32"/>
      <c r="CA51" s="27"/>
      <c r="CB51" s="49"/>
      <c r="CC51" s="49"/>
      <c r="CD51" s="49"/>
      <c r="CE51" s="49">
        <f t="shared" si="2"/>
        <v>0</v>
      </c>
      <c r="CF51" s="49">
        <f t="shared" si="3"/>
        <v>0</v>
      </c>
      <c r="CG51" s="49">
        <f t="shared" si="4"/>
        <v>0</v>
      </c>
      <c r="CH51" s="49">
        <f t="shared" si="5"/>
        <v>0</v>
      </c>
    </row>
    <row r="52" spans="1:86" x14ac:dyDescent="0.25">
      <c r="A52" s="47">
        <v>42139</v>
      </c>
      <c r="B52" s="48" t="str">
        <f t="shared" si="0"/>
        <v>15135</v>
      </c>
      <c r="C52" s="49" t="s">
        <v>47</v>
      </c>
      <c r="D52" s="49" t="s">
        <v>26</v>
      </c>
      <c r="E52" s="26">
        <v>7</v>
      </c>
      <c r="F52" s="26">
        <v>5</v>
      </c>
      <c r="G52" s="26" t="s">
        <v>75</v>
      </c>
      <c r="H52" s="26">
        <f t="shared" si="9"/>
        <v>1243</v>
      </c>
      <c r="I52" s="37">
        <v>1843</v>
      </c>
      <c r="J52" s="21" t="s">
        <v>44</v>
      </c>
      <c r="K52" s="19"/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49"/>
      <c r="AD52" s="49"/>
      <c r="AE52" s="49"/>
      <c r="AF52" s="49"/>
      <c r="AG52" s="49"/>
      <c r="AH52" s="22">
        <v>0</v>
      </c>
      <c r="AI52" s="37"/>
      <c r="AJ52" s="26">
        <v>0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/>
      <c r="AQ52" s="38"/>
      <c r="AR52" s="38"/>
      <c r="AS52" s="38"/>
      <c r="AT52" s="49"/>
      <c r="AU52" s="37"/>
      <c r="AV52" s="49"/>
      <c r="AW52" s="49"/>
      <c r="AX52" s="50"/>
      <c r="AY52" s="26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1"/>
      <c r="BO52" s="37">
        <v>79.900000000000006</v>
      </c>
      <c r="BP52" s="26">
        <v>77.900000000000006</v>
      </c>
      <c r="BQ52" s="26">
        <v>1014.5</v>
      </c>
      <c r="BR52" s="26">
        <v>1012.4</v>
      </c>
      <c r="BS52" s="26">
        <v>0</v>
      </c>
      <c r="BT52" s="26">
        <v>2</v>
      </c>
      <c r="BU52" s="26">
        <v>3.4</v>
      </c>
      <c r="BV52" s="26">
        <v>2</v>
      </c>
      <c r="BW52" s="26" t="s">
        <v>44</v>
      </c>
      <c r="BX52" s="26">
        <v>3</v>
      </c>
      <c r="BY52" s="26"/>
      <c r="BZ52" s="32"/>
      <c r="CA52" s="27"/>
      <c r="CB52" s="49"/>
      <c r="CC52" s="49"/>
      <c r="CD52" s="49"/>
      <c r="CE52" s="49">
        <f t="shared" si="2"/>
        <v>0</v>
      </c>
      <c r="CF52" s="49">
        <f t="shared" si="3"/>
        <v>0</v>
      </c>
      <c r="CG52" s="49">
        <f t="shared" si="4"/>
        <v>0</v>
      </c>
      <c r="CH52" s="49">
        <f t="shared" si="5"/>
        <v>0</v>
      </c>
    </row>
    <row r="53" spans="1:86" x14ac:dyDescent="0.25">
      <c r="A53" s="47">
        <v>42139</v>
      </c>
      <c r="B53" s="48" t="str">
        <f t="shared" si="0"/>
        <v>15135</v>
      </c>
      <c r="C53" s="49" t="s">
        <v>47</v>
      </c>
      <c r="D53" s="49" t="s">
        <v>26</v>
      </c>
      <c r="E53" s="26">
        <v>7</v>
      </c>
      <c r="F53" s="26">
        <v>6</v>
      </c>
      <c r="G53" s="26" t="s">
        <v>75</v>
      </c>
      <c r="H53" s="26">
        <f t="shared" si="9"/>
        <v>1235</v>
      </c>
      <c r="I53" s="37">
        <v>1835</v>
      </c>
      <c r="J53" s="21" t="s">
        <v>44</v>
      </c>
      <c r="K53" s="19"/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49"/>
      <c r="AD53" s="49"/>
      <c r="AE53" s="49"/>
      <c r="AF53" s="49"/>
      <c r="AG53" s="49"/>
      <c r="AH53" s="22">
        <v>0</v>
      </c>
      <c r="AI53" s="37"/>
      <c r="AJ53" s="26">
        <v>0</v>
      </c>
      <c r="AK53" s="26">
        <v>0</v>
      </c>
      <c r="AL53" s="26">
        <v>0</v>
      </c>
      <c r="AM53" s="26">
        <v>0</v>
      </c>
      <c r="AN53" s="26">
        <v>0</v>
      </c>
      <c r="AO53" s="26">
        <v>0</v>
      </c>
      <c r="AP53" s="26"/>
      <c r="AQ53" s="38"/>
      <c r="AR53" s="38"/>
      <c r="AS53" s="38"/>
      <c r="AT53" s="38"/>
      <c r="AU53" s="37"/>
      <c r="AV53" s="49"/>
      <c r="AW53" s="49"/>
      <c r="AX53" s="50"/>
      <c r="AY53" s="26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1"/>
      <c r="BO53" s="37">
        <v>79.900000000000006</v>
      </c>
      <c r="BP53" s="26">
        <v>77.900000000000006</v>
      </c>
      <c r="BQ53" s="26">
        <v>1014.5</v>
      </c>
      <c r="BR53" s="26">
        <v>1012.4</v>
      </c>
      <c r="BS53" s="26">
        <v>0</v>
      </c>
      <c r="BT53" s="26">
        <v>3</v>
      </c>
      <c r="BU53" s="26">
        <v>4.5999999999999996</v>
      </c>
      <c r="BV53" s="26">
        <v>2</v>
      </c>
      <c r="BW53" s="26" t="s">
        <v>44</v>
      </c>
      <c r="BX53" s="26">
        <v>3</v>
      </c>
      <c r="BY53" s="26"/>
      <c r="BZ53" s="32"/>
      <c r="CA53" s="27"/>
      <c r="CB53" s="49"/>
      <c r="CC53" s="49"/>
      <c r="CD53" s="49"/>
      <c r="CE53" s="49">
        <f t="shared" si="2"/>
        <v>0</v>
      </c>
      <c r="CF53" s="49">
        <f t="shared" si="3"/>
        <v>0</v>
      </c>
      <c r="CG53" s="49">
        <f t="shared" si="4"/>
        <v>0</v>
      </c>
      <c r="CH53" s="49">
        <f t="shared" si="5"/>
        <v>0</v>
      </c>
    </row>
    <row r="54" spans="1:86" x14ac:dyDescent="0.25">
      <c r="A54" s="47">
        <v>42139</v>
      </c>
      <c r="B54" s="48" t="str">
        <f t="shared" si="0"/>
        <v>15135</v>
      </c>
      <c r="C54" s="49" t="s">
        <v>47</v>
      </c>
      <c r="D54" s="49" t="s">
        <v>26</v>
      </c>
      <c r="E54" s="26">
        <v>7</v>
      </c>
      <c r="F54" s="26">
        <v>7</v>
      </c>
      <c r="G54" s="26" t="s">
        <v>75</v>
      </c>
      <c r="H54" s="26">
        <f t="shared" si="9"/>
        <v>1212</v>
      </c>
      <c r="I54" s="37">
        <v>1812</v>
      </c>
      <c r="J54" s="21" t="s">
        <v>44</v>
      </c>
      <c r="K54" s="19"/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49"/>
      <c r="AD54" s="49"/>
      <c r="AE54" s="49"/>
      <c r="AF54" s="49"/>
      <c r="AG54" s="49"/>
      <c r="AH54" s="22">
        <v>0</v>
      </c>
      <c r="AI54" s="37"/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/>
      <c r="AQ54" s="38"/>
      <c r="AR54" s="38"/>
      <c r="AS54" s="38"/>
      <c r="AT54" s="49"/>
      <c r="AU54" s="37"/>
      <c r="AV54" s="49"/>
      <c r="AW54" s="49"/>
      <c r="AX54" s="50"/>
      <c r="AY54" s="26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1"/>
      <c r="BO54" s="37">
        <v>79.900000000000006</v>
      </c>
      <c r="BP54" s="26">
        <v>77.900000000000006</v>
      </c>
      <c r="BQ54" s="26">
        <v>1014.5</v>
      </c>
      <c r="BR54" s="26">
        <v>1012.4</v>
      </c>
      <c r="BS54" s="26">
        <v>0</v>
      </c>
      <c r="BT54" s="26">
        <v>2</v>
      </c>
      <c r="BU54" s="26">
        <v>8.5</v>
      </c>
      <c r="BV54" s="26">
        <v>2</v>
      </c>
      <c r="BW54" s="26" t="s">
        <v>44</v>
      </c>
      <c r="BX54" s="26">
        <v>3</v>
      </c>
      <c r="BY54" s="26"/>
      <c r="BZ54" s="32"/>
      <c r="CA54" s="27"/>
      <c r="CB54" s="49"/>
      <c r="CC54" s="49"/>
      <c r="CD54" s="49"/>
      <c r="CE54" s="49">
        <f t="shared" si="2"/>
        <v>0</v>
      </c>
      <c r="CF54" s="49">
        <f t="shared" si="3"/>
        <v>0</v>
      </c>
      <c r="CG54" s="49">
        <f t="shared" si="4"/>
        <v>0</v>
      </c>
      <c r="CH54" s="49">
        <f t="shared" si="5"/>
        <v>0</v>
      </c>
    </row>
    <row r="55" spans="1:86" x14ac:dyDescent="0.25">
      <c r="A55" s="47">
        <v>42139</v>
      </c>
      <c r="B55" s="48" t="str">
        <f t="shared" si="0"/>
        <v>15135</v>
      </c>
      <c r="C55" s="49" t="s">
        <v>47</v>
      </c>
      <c r="D55" s="49" t="s">
        <v>26</v>
      </c>
      <c r="E55" s="26">
        <v>7</v>
      </c>
      <c r="F55" s="26">
        <v>8</v>
      </c>
      <c r="G55" s="26" t="s">
        <v>75</v>
      </c>
      <c r="H55" s="26">
        <f t="shared" si="9"/>
        <v>1203</v>
      </c>
      <c r="I55" s="37">
        <v>1803</v>
      </c>
      <c r="J55" s="21" t="s">
        <v>44</v>
      </c>
      <c r="K55" s="19"/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49"/>
      <c r="AD55" s="49"/>
      <c r="AE55" s="49"/>
      <c r="AF55" s="49"/>
      <c r="AG55" s="49"/>
      <c r="AH55" s="22">
        <v>0</v>
      </c>
      <c r="AI55" s="37"/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/>
      <c r="AQ55" s="38"/>
      <c r="AR55" s="38"/>
      <c r="AS55" s="38"/>
      <c r="AT55" s="49"/>
      <c r="AU55" s="37"/>
      <c r="AV55" s="49"/>
      <c r="AW55" s="49"/>
      <c r="AX55" s="50"/>
      <c r="AY55" s="26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1"/>
      <c r="BO55" s="37">
        <v>79.900000000000006</v>
      </c>
      <c r="BP55" s="26">
        <v>77.900000000000006</v>
      </c>
      <c r="BQ55" s="26">
        <v>1014.5</v>
      </c>
      <c r="BR55" s="26">
        <v>1012.4</v>
      </c>
      <c r="BS55" s="26">
        <v>0</v>
      </c>
      <c r="BT55" s="26">
        <v>2</v>
      </c>
      <c r="BU55" s="26">
        <v>4.2</v>
      </c>
      <c r="BV55" s="26">
        <v>2</v>
      </c>
      <c r="BW55" s="26" t="s">
        <v>44</v>
      </c>
      <c r="BX55" s="26">
        <v>3</v>
      </c>
      <c r="BY55" s="26"/>
      <c r="BZ55" s="32"/>
      <c r="CA55" s="27"/>
      <c r="CB55" s="49"/>
      <c r="CC55" s="49"/>
      <c r="CD55" s="49"/>
      <c r="CE55" s="49">
        <f t="shared" si="2"/>
        <v>0</v>
      </c>
      <c r="CF55" s="49">
        <f t="shared" si="3"/>
        <v>0</v>
      </c>
      <c r="CG55" s="49">
        <f t="shared" si="4"/>
        <v>0</v>
      </c>
      <c r="CH55" s="49">
        <f t="shared" si="5"/>
        <v>0</v>
      </c>
    </row>
    <row r="56" spans="1:86" s="71" customFormat="1" x14ac:dyDescent="0.25">
      <c r="A56" s="55">
        <v>42140</v>
      </c>
      <c r="B56" s="56" t="str">
        <f t="shared" si="0"/>
        <v>15136</v>
      </c>
      <c r="C56" s="57" t="s">
        <v>47</v>
      </c>
      <c r="D56" s="57" t="s">
        <v>26</v>
      </c>
      <c r="E56" s="58">
        <v>8</v>
      </c>
      <c r="F56" s="58">
        <v>1</v>
      </c>
      <c r="G56" s="58" t="s">
        <v>75</v>
      </c>
      <c r="H56" s="58">
        <f t="shared" si="9"/>
        <v>1346</v>
      </c>
      <c r="I56" s="59">
        <v>1946</v>
      </c>
      <c r="J56" s="60" t="s">
        <v>44</v>
      </c>
      <c r="K56" s="59"/>
      <c r="L56" s="58">
        <v>0</v>
      </c>
      <c r="M56" s="58">
        <v>0</v>
      </c>
      <c r="N56" s="58">
        <v>0</v>
      </c>
      <c r="O56" s="58">
        <v>0</v>
      </c>
      <c r="P56" s="58">
        <v>0</v>
      </c>
      <c r="Q56" s="58">
        <v>0</v>
      </c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7"/>
      <c r="AD56" s="57"/>
      <c r="AE56" s="57"/>
      <c r="AF56" s="57"/>
      <c r="AG56" s="57"/>
      <c r="AH56" s="61">
        <v>0</v>
      </c>
      <c r="AI56" s="59"/>
      <c r="AJ56" s="58">
        <v>0</v>
      </c>
      <c r="AK56" s="58">
        <v>0</v>
      </c>
      <c r="AL56" s="58">
        <v>0</v>
      </c>
      <c r="AM56" s="58">
        <v>0</v>
      </c>
      <c r="AN56" s="58">
        <v>0</v>
      </c>
      <c r="AO56" s="58">
        <v>0</v>
      </c>
      <c r="AP56" s="58"/>
      <c r="AQ56" s="57"/>
      <c r="AR56" s="57"/>
      <c r="AS56" s="57"/>
      <c r="AT56" s="57"/>
      <c r="AU56" s="59"/>
      <c r="AV56" s="57"/>
      <c r="AW56" s="57"/>
      <c r="AX56" s="62"/>
      <c r="AY56" s="58"/>
      <c r="AZ56" s="62"/>
      <c r="BA56" s="62"/>
      <c r="BB56" s="62"/>
      <c r="BC56" s="62"/>
      <c r="BD56" s="62"/>
      <c r="BE56" s="62"/>
      <c r="BF56" s="62"/>
      <c r="BG56" s="62"/>
      <c r="BH56" s="62"/>
      <c r="BI56" s="62"/>
      <c r="BJ56" s="62"/>
      <c r="BK56" s="62"/>
      <c r="BL56" s="62"/>
      <c r="BM56" s="62"/>
      <c r="BN56" s="63"/>
      <c r="BO56" s="59">
        <v>83.5</v>
      </c>
      <c r="BP56" s="58">
        <v>81.099999999999994</v>
      </c>
      <c r="BQ56" s="58">
        <v>1012.4</v>
      </c>
      <c r="BR56" s="58">
        <v>1012.4</v>
      </c>
      <c r="BS56" s="58">
        <v>0</v>
      </c>
      <c r="BT56" s="58">
        <v>3</v>
      </c>
      <c r="BU56" s="58">
        <v>17</v>
      </c>
      <c r="BV56" s="58">
        <v>1</v>
      </c>
      <c r="BW56" s="58" t="s">
        <v>44</v>
      </c>
      <c r="BX56" s="58">
        <v>2</v>
      </c>
      <c r="BY56" s="57"/>
      <c r="BZ56" s="57"/>
      <c r="CA56" s="57"/>
      <c r="CB56" s="57"/>
      <c r="CC56" s="57"/>
      <c r="CD56" s="57"/>
      <c r="CE56" s="57">
        <f t="shared" si="2"/>
        <v>0</v>
      </c>
      <c r="CF56" s="57">
        <f t="shared" si="3"/>
        <v>0</v>
      </c>
      <c r="CG56" s="57">
        <f t="shared" si="4"/>
        <v>0</v>
      </c>
      <c r="CH56" s="57">
        <f t="shared" si="5"/>
        <v>0</v>
      </c>
    </row>
    <row r="57" spans="1:86" x14ac:dyDescent="0.25">
      <c r="A57" s="47">
        <v>42140</v>
      </c>
      <c r="B57" s="48" t="str">
        <f t="shared" si="0"/>
        <v>15136</v>
      </c>
      <c r="C57" s="49" t="s">
        <v>47</v>
      </c>
      <c r="D57" s="49" t="s">
        <v>26</v>
      </c>
      <c r="E57" s="26">
        <v>8</v>
      </c>
      <c r="F57" s="26">
        <v>2</v>
      </c>
      <c r="G57" s="26" t="s">
        <v>75</v>
      </c>
      <c r="H57" s="26">
        <f t="shared" si="9"/>
        <v>1335</v>
      </c>
      <c r="I57" s="37">
        <v>1935</v>
      </c>
      <c r="J57" s="21" t="s">
        <v>44</v>
      </c>
      <c r="K57" s="19"/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49"/>
      <c r="AD57" s="49"/>
      <c r="AE57" s="49"/>
      <c r="AF57" s="49"/>
      <c r="AG57" s="49"/>
      <c r="AH57" s="22">
        <v>0</v>
      </c>
      <c r="AI57" s="37"/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/>
      <c r="AQ57" s="38"/>
      <c r="AR57" s="38"/>
      <c r="AS57" s="38"/>
      <c r="AT57" s="49"/>
      <c r="AU57" s="37"/>
      <c r="AV57" s="49"/>
      <c r="AW57" s="49"/>
      <c r="AX57" s="50"/>
      <c r="AY57" s="26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1"/>
      <c r="BO57" s="37">
        <v>83.5</v>
      </c>
      <c r="BP57" s="26">
        <v>81.099999999999994</v>
      </c>
      <c r="BQ57" s="26">
        <v>1012.4</v>
      </c>
      <c r="BR57" s="26">
        <v>1012.4</v>
      </c>
      <c r="BS57" s="26">
        <v>0</v>
      </c>
      <c r="BT57" s="26">
        <v>3</v>
      </c>
      <c r="BU57" s="26">
        <v>17</v>
      </c>
      <c r="BV57" s="26">
        <v>1</v>
      </c>
      <c r="BW57" s="26" t="s">
        <v>44</v>
      </c>
      <c r="BX57" s="26">
        <v>2</v>
      </c>
      <c r="BY57" s="49"/>
      <c r="BZ57" s="49"/>
      <c r="CA57" s="49"/>
      <c r="CB57" s="49"/>
      <c r="CC57" s="49"/>
      <c r="CD57" s="49"/>
      <c r="CE57" s="49">
        <f t="shared" si="2"/>
        <v>0</v>
      </c>
      <c r="CF57" s="49">
        <f t="shared" si="3"/>
        <v>0</v>
      </c>
      <c r="CG57" s="49">
        <f t="shared" si="4"/>
        <v>0</v>
      </c>
      <c r="CH57" s="49">
        <f t="shared" si="5"/>
        <v>0</v>
      </c>
    </row>
    <row r="58" spans="1:86" x14ac:dyDescent="0.25">
      <c r="A58" s="47">
        <v>42140</v>
      </c>
      <c r="B58" s="48" t="str">
        <f t="shared" si="0"/>
        <v>15136</v>
      </c>
      <c r="C58" s="49" t="s">
        <v>47</v>
      </c>
      <c r="D58" s="49" t="s">
        <v>26</v>
      </c>
      <c r="E58" s="26">
        <v>8</v>
      </c>
      <c r="F58" s="26">
        <v>3</v>
      </c>
      <c r="G58" s="26" t="s">
        <v>75</v>
      </c>
      <c r="H58" s="26">
        <f t="shared" si="9"/>
        <v>1320</v>
      </c>
      <c r="I58" s="37">
        <v>1920</v>
      </c>
      <c r="J58" s="21" t="s">
        <v>44</v>
      </c>
      <c r="K58" s="19"/>
      <c r="L58" s="26">
        <v>0</v>
      </c>
      <c r="M58" s="26">
        <v>0</v>
      </c>
      <c r="N58" s="26">
        <v>0</v>
      </c>
      <c r="O58" s="26">
        <v>0</v>
      </c>
      <c r="P58" s="26">
        <v>1</v>
      </c>
      <c r="Q58" s="26">
        <v>0</v>
      </c>
      <c r="R58" s="26" t="s">
        <v>52</v>
      </c>
      <c r="S58" s="26" t="s">
        <v>52</v>
      </c>
      <c r="T58" s="26" t="s">
        <v>52</v>
      </c>
      <c r="U58" s="26"/>
      <c r="V58" s="26" t="s">
        <v>24</v>
      </c>
      <c r="W58" s="26" t="s">
        <v>47</v>
      </c>
      <c r="X58" s="26">
        <v>150</v>
      </c>
      <c r="Y58" s="26"/>
      <c r="Z58" s="26"/>
      <c r="AA58" s="26"/>
      <c r="AB58" s="26"/>
      <c r="AC58" s="49"/>
      <c r="AD58" s="49"/>
      <c r="AE58" s="49"/>
      <c r="AF58" s="49"/>
      <c r="AG58" s="49"/>
      <c r="AH58" s="22">
        <v>1</v>
      </c>
      <c r="AI58" s="37"/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6"/>
      <c r="AQ58" s="38"/>
      <c r="AR58" s="38"/>
      <c r="AS58" s="38"/>
      <c r="AT58" s="49"/>
      <c r="AU58" s="37"/>
      <c r="AV58" s="49"/>
      <c r="AW58" s="49"/>
      <c r="AX58" s="50"/>
      <c r="AY58" s="26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1"/>
      <c r="BO58" s="37">
        <v>83.5</v>
      </c>
      <c r="BP58" s="26">
        <v>81.099999999999994</v>
      </c>
      <c r="BQ58" s="26">
        <v>1012.4</v>
      </c>
      <c r="BR58" s="26">
        <v>1012.4</v>
      </c>
      <c r="BS58" s="26">
        <v>0</v>
      </c>
      <c r="BT58" s="26">
        <v>2</v>
      </c>
      <c r="BU58" s="26">
        <v>8.1</v>
      </c>
      <c r="BV58" s="26">
        <v>1</v>
      </c>
      <c r="BW58" s="26" t="s">
        <v>44</v>
      </c>
      <c r="BX58" s="26">
        <v>2</v>
      </c>
      <c r="BY58" s="49"/>
      <c r="BZ58" s="49"/>
      <c r="CA58" s="49"/>
      <c r="CB58" s="49"/>
      <c r="CC58" s="49"/>
      <c r="CD58" s="49"/>
      <c r="CE58" s="49">
        <f t="shared" si="2"/>
        <v>0</v>
      </c>
      <c r="CF58" s="49">
        <f t="shared" si="3"/>
        <v>0</v>
      </c>
      <c r="CG58" s="49">
        <f t="shared" si="4"/>
        <v>1</v>
      </c>
      <c r="CH58" s="49">
        <f t="shared" si="5"/>
        <v>0</v>
      </c>
    </row>
    <row r="59" spans="1:86" x14ac:dyDescent="0.25">
      <c r="A59" s="47">
        <v>42140</v>
      </c>
      <c r="B59" s="48" t="str">
        <f t="shared" si="0"/>
        <v>15136</v>
      </c>
      <c r="C59" s="49" t="s">
        <v>47</v>
      </c>
      <c r="D59" s="49" t="s">
        <v>26</v>
      </c>
      <c r="E59" s="26">
        <v>8</v>
      </c>
      <c r="F59" s="26">
        <v>4</v>
      </c>
      <c r="G59" s="26" t="s">
        <v>75</v>
      </c>
      <c r="H59" s="26">
        <f t="shared" si="9"/>
        <v>1307</v>
      </c>
      <c r="I59" s="37">
        <v>1907</v>
      </c>
      <c r="J59" s="21" t="s">
        <v>44</v>
      </c>
      <c r="K59" s="19"/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49"/>
      <c r="AD59" s="49"/>
      <c r="AE59" s="49"/>
      <c r="AF59" s="49"/>
      <c r="AG59" s="49"/>
      <c r="AH59" s="22">
        <v>0</v>
      </c>
      <c r="AI59" s="37"/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/>
      <c r="AQ59" s="38"/>
      <c r="AR59" s="38"/>
      <c r="AS59" s="38"/>
      <c r="AT59" s="49"/>
      <c r="AU59" s="37"/>
      <c r="AV59" s="49"/>
      <c r="AW59" s="49"/>
      <c r="AX59" s="50"/>
      <c r="AY59" s="26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1"/>
      <c r="BO59" s="37">
        <v>83.5</v>
      </c>
      <c r="BP59" s="26">
        <v>81.099999999999994</v>
      </c>
      <c r="BQ59" s="26">
        <v>1012.4</v>
      </c>
      <c r="BR59" s="26">
        <v>1012.4</v>
      </c>
      <c r="BS59" s="26">
        <v>0</v>
      </c>
      <c r="BT59" s="26">
        <v>2</v>
      </c>
      <c r="BU59" s="26">
        <v>8.1999999999999993</v>
      </c>
      <c r="BV59" s="26">
        <v>1</v>
      </c>
      <c r="BW59" s="26" t="s">
        <v>44</v>
      </c>
      <c r="BX59" s="26">
        <v>2</v>
      </c>
      <c r="BY59" s="49"/>
      <c r="BZ59" s="49"/>
      <c r="CA59" s="49"/>
      <c r="CB59" s="49"/>
      <c r="CC59" s="49"/>
      <c r="CD59" s="49"/>
      <c r="CE59" s="49">
        <f t="shared" si="2"/>
        <v>0</v>
      </c>
      <c r="CF59" s="49">
        <f t="shared" si="3"/>
        <v>0</v>
      </c>
      <c r="CG59" s="49">
        <f t="shared" si="4"/>
        <v>0</v>
      </c>
      <c r="CH59" s="49">
        <f t="shared" si="5"/>
        <v>0</v>
      </c>
    </row>
    <row r="60" spans="1:86" x14ac:dyDescent="0.25">
      <c r="A60" s="47">
        <v>42140</v>
      </c>
      <c r="B60" s="48" t="str">
        <f t="shared" ref="B60:B99" si="10">RIGHT(YEAR(A60),2)&amp;TEXT(A60-DATE(YEAR(A60),1,0),"000")</f>
        <v>15136</v>
      </c>
      <c r="C60" s="49" t="s">
        <v>47</v>
      </c>
      <c r="D60" s="49" t="s">
        <v>26</v>
      </c>
      <c r="E60" s="26">
        <v>8</v>
      </c>
      <c r="F60" s="26">
        <v>5</v>
      </c>
      <c r="G60" s="26" t="s">
        <v>75</v>
      </c>
      <c r="H60" s="26">
        <f t="shared" si="9"/>
        <v>1253</v>
      </c>
      <c r="I60" s="37">
        <v>1853</v>
      </c>
      <c r="J60" s="21" t="s">
        <v>44</v>
      </c>
      <c r="K60" s="19"/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49"/>
      <c r="AD60" s="49"/>
      <c r="AE60" s="49"/>
      <c r="AF60" s="49"/>
      <c r="AG60" s="49"/>
      <c r="AH60" s="22">
        <v>0</v>
      </c>
      <c r="AI60" s="37"/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26"/>
      <c r="AQ60" s="38"/>
      <c r="AR60" s="38"/>
      <c r="AS60" s="38"/>
      <c r="AT60" s="49"/>
      <c r="AU60" s="37"/>
      <c r="AV60" s="49"/>
      <c r="AW60" s="49"/>
      <c r="AX60" s="50"/>
      <c r="AY60" s="26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1"/>
      <c r="BO60" s="37">
        <v>83.5</v>
      </c>
      <c r="BP60" s="26">
        <v>81.099999999999994</v>
      </c>
      <c r="BQ60" s="26">
        <v>1012.4</v>
      </c>
      <c r="BR60" s="26">
        <v>1012.4</v>
      </c>
      <c r="BS60" s="26">
        <v>0</v>
      </c>
      <c r="BT60" s="26">
        <v>2</v>
      </c>
      <c r="BU60" s="26">
        <v>8.1999999999999993</v>
      </c>
      <c r="BV60" s="26">
        <v>1</v>
      </c>
      <c r="BW60" s="26" t="s">
        <v>44</v>
      </c>
      <c r="BX60" s="26">
        <v>2</v>
      </c>
      <c r="BY60" s="49"/>
      <c r="BZ60" s="49"/>
      <c r="CA60" s="49"/>
      <c r="CB60" s="49"/>
      <c r="CC60" s="49"/>
      <c r="CD60" s="49"/>
      <c r="CE60" s="49">
        <f t="shared" si="2"/>
        <v>0</v>
      </c>
      <c r="CF60" s="49">
        <f t="shared" si="3"/>
        <v>0</v>
      </c>
      <c r="CG60" s="49">
        <f t="shared" si="4"/>
        <v>0</v>
      </c>
      <c r="CH60" s="49">
        <f t="shared" si="5"/>
        <v>0</v>
      </c>
    </row>
    <row r="61" spans="1:86" x14ac:dyDescent="0.25">
      <c r="A61" s="47">
        <v>42140</v>
      </c>
      <c r="B61" s="48" t="str">
        <f t="shared" si="10"/>
        <v>15136</v>
      </c>
      <c r="C61" s="49" t="s">
        <v>47</v>
      </c>
      <c r="D61" s="49" t="s">
        <v>26</v>
      </c>
      <c r="E61" s="26">
        <v>8</v>
      </c>
      <c r="F61" s="26">
        <v>6</v>
      </c>
      <c r="G61" s="26" t="s">
        <v>75</v>
      </c>
      <c r="H61" s="26">
        <f t="shared" si="9"/>
        <v>1239</v>
      </c>
      <c r="I61" s="37">
        <v>1839</v>
      </c>
      <c r="J61" s="21" t="s">
        <v>44</v>
      </c>
      <c r="K61" s="19"/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49"/>
      <c r="AD61" s="49"/>
      <c r="AE61" s="49"/>
      <c r="AF61" s="49"/>
      <c r="AG61" s="49"/>
      <c r="AH61" s="22">
        <v>0</v>
      </c>
      <c r="AI61" s="37"/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6"/>
      <c r="AQ61" s="38"/>
      <c r="AR61" s="38"/>
      <c r="AS61" s="38"/>
      <c r="AT61" s="49"/>
      <c r="AU61" s="37"/>
      <c r="AV61" s="49"/>
      <c r="AW61" s="49"/>
      <c r="AX61" s="50"/>
      <c r="AY61" s="26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1"/>
      <c r="BO61" s="37">
        <v>83.5</v>
      </c>
      <c r="BP61" s="26">
        <v>81.099999999999994</v>
      </c>
      <c r="BQ61" s="26">
        <v>1012.4</v>
      </c>
      <c r="BR61" s="26">
        <v>1012.4</v>
      </c>
      <c r="BS61" s="26">
        <v>0</v>
      </c>
      <c r="BT61" s="26">
        <v>2</v>
      </c>
      <c r="BU61" s="26">
        <v>8.4</v>
      </c>
      <c r="BV61" s="26">
        <v>1</v>
      </c>
      <c r="BW61" s="26" t="s">
        <v>44</v>
      </c>
      <c r="BX61" s="26">
        <v>2</v>
      </c>
      <c r="BY61" s="49"/>
      <c r="BZ61" s="49"/>
      <c r="CA61" s="49"/>
      <c r="CB61" s="49"/>
      <c r="CC61" s="49"/>
      <c r="CD61" s="49"/>
      <c r="CE61" s="49">
        <f t="shared" si="2"/>
        <v>0</v>
      </c>
      <c r="CF61" s="49">
        <f t="shared" si="3"/>
        <v>0</v>
      </c>
      <c r="CG61" s="49">
        <f t="shared" si="4"/>
        <v>0</v>
      </c>
      <c r="CH61" s="49">
        <f t="shared" si="5"/>
        <v>0</v>
      </c>
    </row>
    <row r="62" spans="1:86" x14ac:dyDescent="0.25">
      <c r="A62" s="47">
        <v>42140</v>
      </c>
      <c r="B62" s="48" t="str">
        <f t="shared" si="10"/>
        <v>15136</v>
      </c>
      <c r="C62" s="49" t="s">
        <v>47</v>
      </c>
      <c r="D62" s="49" t="s">
        <v>26</v>
      </c>
      <c r="E62" s="26">
        <v>8</v>
      </c>
      <c r="F62" s="26">
        <v>7</v>
      </c>
      <c r="G62" s="26" t="s">
        <v>75</v>
      </c>
      <c r="H62" s="26">
        <f t="shared" si="9"/>
        <v>1225</v>
      </c>
      <c r="I62" s="37">
        <v>1825</v>
      </c>
      <c r="J62" s="21" t="s">
        <v>44</v>
      </c>
      <c r="K62" s="19"/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49"/>
      <c r="AD62" s="49"/>
      <c r="AE62" s="49"/>
      <c r="AF62" s="49"/>
      <c r="AG62" s="49"/>
      <c r="AH62" s="22">
        <v>0</v>
      </c>
      <c r="AI62" s="37"/>
      <c r="AJ62" s="26">
        <v>0</v>
      </c>
      <c r="AK62" s="26">
        <v>0</v>
      </c>
      <c r="AL62" s="26">
        <v>0</v>
      </c>
      <c r="AM62" s="26">
        <v>0</v>
      </c>
      <c r="AN62" s="26">
        <v>0</v>
      </c>
      <c r="AO62" s="26">
        <v>0</v>
      </c>
      <c r="AP62" s="26"/>
      <c r="AQ62" s="38"/>
      <c r="AR62" s="38"/>
      <c r="AS62" s="38"/>
      <c r="AT62" s="49"/>
      <c r="AU62" s="37"/>
      <c r="AV62" s="49"/>
      <c r="AW62" s="49"/>
      <c r="AX62" s="50"/>
      <c r="AY62" s="26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1"/>
      <c r="BO62" s="37">
        <v>83.5</v>
      </c>
      <c r="BP62" s="26">
        <v>81.099999999999994</v>
      </c>
      <c r="BQ62" s="26">
        <v>1012.4</v>
      </c>
      <c r="BR62" s="26">
        <v>1012.4</v>
      </c>
      <c r="BS62" s="26">
        <v>0</v>
      </c>
      <c r="BT62" s="26">
        <v>2</v>
      </c>
      <c r="BU62" s="26">
        <v>5.4</v>
      </c>
      <c r="BV62" s="26">
        <v>1</v>
      </c>
      <c r="BW62" s="26" t="s">
        <v>44</v>
      </c>
      <c r="BX62" s="26">
        <v>2</v>
      </c>
      <c r="BY62" s="49"/>
      <c r="BZ62" s="49"/>
      <c r="CA62" s="49"/>
      <c r="CB62" s="49"/>
      <c r="CC62" s="49"/>
      <c r="CD62" s="49"/>
      <c r="CE62" s="49">
        <f t="shared" si="2"/>
        <v>0</v>
      </c>
      <c r="CF62" s="49">
        <f t="shared" si="3"/>
        <v>0</v>
      </c>
      <c r="CG62" s="49">
        <f t="shared" si="4"/>
        <v>0</v>
      </c>
      <c r="CH62" s="49">
        <f t="shared" si="5"/>
        <v>0</v>
      </c>
    </row>
    <row r="63" spans="1:86" s="71" customFormat="1" x14ac:dyDescent="0.25">
      <c r="A63" s="55">
        <v>42140</v>
      </c>
      <c r="B63" s="56" t="str">
        <f t="shared" si="10"/>
        <v>15136</v>
      </c>
      <c r="C63" s="57" t="s">
        <v>47</v>
      </c>
      <c r="D63" s="57" t="s">
        <v>23</v>
      </c>
      <c r="E63" s="58">
        <v>9</v>
      </c>
      <c r="F63" s="58">
        <v>1</v>
      </c>
      <c r="G63" s="58" t="s">
        <v>75</v>
      </c>
      <c r="H63" s="58">
        <f t="shared" si="9"/>
        <v>1403</v>
      </c>
      <c r="I63" s="59">
        <v>2003</v>
      </c>
      <c r="J63" s="60" t="s">
        <v>44</v>
      </c>
      <c r="K63" s="59"/>
      <c r="L63" s="58">
        <v>0</v>
      </c>
      <c r="M63" s="58">
        <v>0</v>
      </c>
      <c r="N63" s="58">
        <v>0</v>
      </c>
      <c r="O63" s="58">
        <v>0</v>
      </c>
      <c r="P63" s="58">
        <v>0</v>
      </c>
      <c r="Q63" s="58">
        <v>0</v>
      </c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7"/>
      <c r="AD63" s="57"/>
      <c r="AE63" s="57"/>
      <c r="AF63" s="57"/>
      <c r="AG63" s="57"/>
      <c r="AH63" s="61">
        <v>0</v>
      </c>
      <c r="AI63" s="59"/>
      <c r="AJ63" s="58">
        <v>0</v>
      </c>
      <c r="AK63" s="58">
        <v>0</v>
      </c>
      <c r="AL63" s="58">
        <v>0</v>
      </c>
      <c r="AM63" s="58">
        <v>0</v>
      </c>
      <c r="AN63" s="58">
        <v>0</v>
      </c>
      <c r="AO63" s="58">
        <v>0</v>
      </c>
      <c r="AP63" s="58"/>
      <c r="AQ63" s="57"/>
      <c r="AR63" s="57"/>
      <c r="AS63" s="57"/>
      <c r="AT63" s="57"/>
      <c r="AU63" s="59"/>
      <c r="AV63" s="57"/>
      <c r="AW63" s="57"/>
      <c r="AX63" s="62"/>
      <c r="AY63" s="58"/>
      <c r="AZ63" s="62"/>
      <c r="BA63" s="62"/>
      <c r="BB63" s="62"/>
      <c r="BC63" s="62"/>
      <c r="BD63" s="62"/>
      <c r="BE63" s="62"/>
      <c r="BF63" s="62"/>
      <c r="BG63" s="62"/>
      <c r="BH63" s="62"/>
      <c r="BI63" s="62"/>
      <c r="BJ63" s="62"/>
      <c r="BK63" s="62"/>
      <c r="BL63" s="62"/>
      <c r="BM63" s="62"/>
      <c r="BN63" s="63"/>
      <c r="BO63" s="59">
        <v>81.2</v>
      </c>
      <c r="BP63" s="58">
        <v>80.8</v>
      </c>
      <c r="BQ63" s="58">
        <v>1012.5</v>
      </c>
      <c r="BR63" s="58">
        <v>1012.9</v>
      </c>
      <c r="BS63" s="58">
        <v>1</v>
      </c>
      <c r="BT63" s="58">
        <v>3</v>
      </c>
      <c r="BU63" s="58">
        <v>13.5</v>
      </c>
      <c r="BV63" s="58">
        <v>2</v>
      </c>
      <c r="BW63" s="58" t="s">
        <v>44</v>
      </c>
      <c r="BX63" s="58">
        <v>2</v>
      </c>
      <c r="BY63" s="58"/>
      <c r="BZ63" s="70"/>
      <c r="CA63" s="69"/>
      <c r="CB63" s="57"/>
      <c r="CC63" s="57"/>
      <c r="CD63" s="57"/>
      <c r="CE63" s="57">
        <f t="shared" si="2"/>
        <v>0</v>
      </c>
      <c r="CF63" s="57">
        <f t="shared" si="3"/>
        <v>0</v>
      </c>
      <c r="CG63" s="57">
        <f t="shared" si="4"/>
        <v>0</v>
      </c>
      <c r="CH63" s="57">
        <f t="shared" si="5"/>
        <v>0</v>
      </c>
    </row>
    <row r="64" spans="1:86" x14ac:dyDescent="0.25">
      <c r="A64" s="47">
        <v>42140</v>
      </c>
      <c r="B64" s="48" t="str">
        <f t="shared" si="10"/>
        <v>15136</v>
      </c>
      <c r="C64" s="49" t="s">
        <v>47</v>
      </c>
      <c r="D64" s="49" t="s">
        <v>23</v>
      </c>
      <c r="E64" s="26">
        <v>9</v>
      </c>
      <c r="F64" s="26">
        <v>2</v>
      </c>
      <c r="G64" s="26" t="s">
        <v>75</v>
      </c>
      <c r="H64" s="26">
        <f t="shared" si="9"/>
        <v>1413</v>
      </c>
      <c r="I64" s="37">
        <v>2013</v>
      </c>
      <c r="J64" s="21" t="s">
        <v>44</v>
      </c>
      <c r="K64" s="19"/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49"/>
      <c r="AD64" s="49"/>
      <c r="AE64" s="49"/>
      <c r="AF64" s="49"/>
      <c r="AG64" s="49"/>
      <c r="AH64" s="22">
        <v>0</v>
      </c>
      <c r="AI64" s="37"/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6"/>
      <c r="AQ64" s="38"/>
      <c r="AR64" s="38"/>
      <c r="AS64" s="38"/>
      <c r="AT64" s="49"/>
      <c r="AU64" s="37"/>
      <c r="AV64" s="49"/>
      <c r="AW64" s="49"/>
      <c r="AX64" s="50"/>
      <c r="AY64" s="26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1"/>
      <c r="BO64" s="37">
        <v>81.2</v>
      </c>
      <c r="BP64" s="26">
        <v>80.8</v>
      </c>
      <c r="BQ64" s="26">
        <v>1012.5</v>
      </c>
      <c r="BR64" s="26">
        <v>1012.9</v>
      </c>
      <c r="BS64" s="26">
        <v>1</v>
      </c>
      <c r="BT64" s="26">
        <v>3</v>
      </c>
      <c r="BU64" s="26">
        <v>13.1</v>
      </c>
      <c r="BV64" s="26">
        <v>2</v>
      </c>
      <c r="BW64" s="26" t="s">
        <v>44</v>
      </c>
      <c r="BX64" s="26">
        <v>2</v>
      </c>
      <c r="BY64" s="26"/>
      <c r="BZ64" s="32"/>
      <c r="CA64" s="27"/>
      <c r="CB64" s="49"/>
      <c r="CC64" s="49"/>
      <c r="CD64" s="49"/>
      <c r="CE64" s="49">
        <f t="shared" si="2"/>
        <v>0</v>
      </c>
      <c r="CF64" s="49">
        <f t="shared" si="3"/>
        <v>0</v>
      </c>
      <c r="CG64" s="49">
        <f t="shared" si="4"/>
        <v>0</v>
      </c>
      <c r="CH64" s="49">
        <f t="shared" si="5"/>
        <v>0</v>
      </c>
    </row>
    <row r="65" spans="1:86" x14ac:dyDescent="0.25">
      <c r="A65" s="47">
        <v>42140</v>
      </c>
      <c r="B65" s="48" t="str">
        <f t="shared" si="10"/>
        <v>15136</v>
      </c>
      <c r="C65" s="49" t="s">
        <v>47</v>
      </c>
      <c r="D65" s="49" t="s">
        <v>23</v>
      </c>
      <c r="E65" s="26">
        <v>9</v>
      </c>
      <c r="F65" s="26">
        <v>3</v>
      </c>
      <c r="G65" s="26" t="s">
        <v>75</v>
      </c>
      <c r="H65" s="26">
        <f t="shared" si="9"/>
        <v>1343</v>
      </c>
      <c r="I65" s="37">
        <v>1943</v>
      </c>
      <c r="J65" s="21" t="s">
        <v>44</v>
      </c>
      <c r="K65" s="19"/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49"/>
      <c r="AD65" s="49"/>
      <c r="AE65" s="49"/>
      <c r="AF65" s="49"/>
      <c r="AG65" s="49"/>
      <c r="AH65" s="22">
        <v>0</v>
      </c>
      <c r="AI65" s="37"/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6"/>
      <c r="AQ65" s="38"/>
      <c r="AR65" s="38"/>
      <c r="AS65" s="38"/>
      <c r="AT65" s="49"/>
      <c r="AU65" s="37"/>
      <c r="AV65" s="49"/>
      <c r="AW65" s="49"/>
      <c r="AX65" s="50"/>
      <c r="AY65" s="26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1"/>
      <c r="BO65" s="37">
        <v>81.2</v>
      </c>
      <c r="BP65" s="26">
        <v>80.8</v>
      </c>
      <c r="BQ65" s="26">
        <v>1012.5</v>
      </c>
      <c r="BR65" s="26">
        <v>1012.9</v>
      </c>
      <c r="BS65" s="26">
        <v>1</v>
      </c>
      <c r="BT65" s="26">
        <v>3</v>
      </c>
      <c r="BU65" s="26">
        <v>15</v>
      </c>
      <c r="BV65" s="26">
        <v>2</v>
      </c>
      <c r="BW65" s="26" t="s">
        <v>44</v>
      </c>
      <c r="BX65" s="26">
        <v>2</v>
      </c>
      <c r="BY65" s="26"/>
      <c r="BZ65" s="32"/>
      <c r="CA65" s="27"/>
      <c r="CB65" s="49"/>
      <c r="CC65" s="49"/>
      <c r="CD65" s="49"/>
      <c r="CE65" s="49">
        <f t="shared" si="2"/>
        <v>0</v>
      </c>
      <c r="CF65" s="49">
        <f t="shared" si="3"/>
        <v>0</v>
      </c>
      <c r="CG65" s="49">
        <f t="shared" si="4"/>
        <v>0</v>
      </c>
      <c r="CH65" s="49">
        <f t="shared" si="5"/>
        <v>0</v>
      </c>
    </row>
    <row r="66" spans="1:86" x14ac:dyDescent="0.25">
      <c r="A66" s="47">
        <v>42140</v>
      </c>
      <c r="B66" s="48" t="str">
        <f t="shared" si="10"/>
        <v>15136</v>
      </c>
      <c r="C66" s="49" t="s">
        <v>47</v>
      </c>
      <c r="D66" s="49" t="s">
        <v>23</v>
      </c>
      <c r="E66" s="26">
        <v>9</v>
      </c>
      <c r="F66" s="26">
        <v>4</v>
      </c>
      <c r="G66" s="26" t="s">
        <v>75</v>
      </c>
      <c r="H66" s="26">
        <f t="shared" si="9"/>
        <v>1353</v>
      </c>
      <c r="I66" s="37">
        <v>1953</v>
      </c>
      <c r="J66" s="21" t="s">
        <v>44</v>
      </c>
      <c r="K66" s="19"/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49"/>
      <c r="AD66" s="49"/>
      <c r="AE66" s="49"/>
      <c r="AF66" s="49"/>
      <c r="AG66" s="49"/>
      <c r="AH66" s="22">
        <v>0</v>
      </c>
      <c r="AI66" s="37"/>
      <c r="AJ66" s="26">
        <v>0</v>
      </c>
      <c r="AK66" s="26">
        <v>0</v>
      </c>
      <c r="AL66" s="26">
        <v>0</v>
      </c>
      <c r="AM66" s="26">
        <v>0</v>
      </c>
      <c r="AN66" s="26">
        <v>0</v>
      </c>
      <c r="AO66" s="26">
        <v>0</v>
      </c>
      <c r="AP66" s="26"/>
      <c r="AQ66" s="38"/>
      <c r="AR66" s="38"/>
      <c r="AS66" s="38"/>
      <c r="AT66" s="49"/>
      <c r="AU66" s="37"/>
      <c r="AV66" s="49"/>
      <c r="AW66" s="49"/>
      <c r="AX66" s="50"/>
      <c r="AY66" s="26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1"/>
      <c r="BO66" s="37">
        <v>81.2</v>
      </c>
      <c r="BP66" s="26">
        <v>80.8</v>
      </c>
      <c r="BQ66" s="26">
        <v>1012.5</v>
      </c>
      <c r="BR66" s="26">
        <v>1012.9</v>
      </c>
      <c r="BS66" s="26">
        <v>1</v>
      </c>
      <c r="BT66" s="26">
        <v>2</v>
      </c>
      <c r="BU66" s="26">
        <v>9.1</v>
      </c>
      <c r="BV66" s="26">
        <v>2</v>
      </c>
      <c r="BW66" s="26" t="s">
        <v>44</v>
      </c>
      <c r="BX66" s="26">
        <v>2</v>
      </c>
      <c r="BY66" s="26"/>
      <c r="BZ66" s="32"/>
      <c r="CA66" s="27"/>
      <c r="CB66" s="49"/>
      <c r="CC66" s="49"/>
      <c r="CD66" s="49"/>
      <c r="CE66" s="49">
        <f t="shared" si="2"/>
        <v>0</v>
      </c>
      <c r="CF66" s="49">
        <f t="shared" si="3"/>
        <v>0</v>
      </c>
      <c r="CG66" s="49">
        <f t="shared" si="4"/>
        <v>0</v>
      </c>
      <c r="CH66" s="49">
        <f t="shared" si="5"/>
        <v>0</v>
      </c>
    </row>
    <row r="67" spans="1:86" x14ac:dyDescent="0.25">
      <c r="A67" s="47">
        <v>42140</v>
      </c>
      <c r="B67" s="48" t="str">
        <f t="shared" si="10"/>
        <v>15136</v>
      </c>
      <c r="C67" s="49" t="s">
        <v>47</v>
      </c>
      <c r="D67" s="49" t="s">
        <v>23</v>
      </c>
      <c r="E67" s="26">
        <v>9</v>
      </c>
      <c r="F67" s="26">
        <v>5</v>
      </c>
      <c r="G67" s="26" t="s">
        <v>75</v>
      </c>
      <c r="H67" s="26">
        <f t="shared" si="9"/>
        <v>1335</v>
      </c>
      <c r="I67" s="37">
        <v>1935</v>
      </c>
      <c r="J67" s="21" t="s">
        <v>44</v>
      </c>
      <c r="K67" s="19"/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49"/>
      <c r="AD67" s="49"/>
      <c r="AE67" s="49"/>
      <c r="AF67" s="49"/>
      <c r="AG67" s="49"/>
      <c r="AH67" s="22">
        <v>0</v>
      </c>
      <c r="AI67" s="37"/>
      <c r="AJ67" s="26">
        <v>0</v>
      </c>
      <c r="AK67" s="26">
        <v>0</v>
      </c>
      <c r="AL67" s="26">
        <v>0</v>
      </c>
      <c r="AM67" s="26">
        <v>0</v>
      </c>
      <c r="AN67" s="26">
        <v>0</v>
      </c>
      <c r="AO67" s="26">
        <v>0</v>
      </c>
      <c r="AP67" s="26"/>
      <c r="AQ67" s="38"/>
      <c r="AR67" s="38"/>
      <c r="AS67" s="38"/>
      <c r="AT67" s="38"/>
      <c r="AU67" s="37"/>
      <c r="AV67" s="49"/>
      <c r="AW67" s="49"/>
      <c r="AX67" s="50"/>
      <c r="AY67" s="26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1"/>
      <c r="BO67" s="37">
        <v>81.2</v>
      </c>
      <c r="BP67" s="26">
        <v>80.8</v>
      </c>
      <c r="BQ67" s="26">
        <v>1012.5</v>
      </c>
      <c r="BR67" s="26">
        <v>1012.9</v>
      </c>
      <c r="BS67" s="26">
        <v>1</v>
      </c>
      <c r="BT67" s="26">
        <v>3</v>
      </c>
      <c r="BU67" s="26">
        <v>15.6</v>
      </c>
      <c r="BV67" s="26">
        <v>2</v>
      </c>
      <c r="BW67" s="26" t="s">
        <v>44</v>
      </c>
      <c r="BX67" s="26">
        <v>2</v>
      </c>
      <c r="BY67" s="26"/>
      <c r="BZ67" s="32"/>
      <c r="CA67" s="27"/>
      <c r="CB67" s="49"/>
      <c r="CC67" s="49"/>
      <c r="CD67" s="49"/>
      <c r="CE67" s="49">
        <f t="shared" si="2"/>
        <v>0</v>
      </c>
      <c r="CF67" s="49">
        <f t="shared" si="3"/>
        <v>0</v>
      </c>
      <c r="CG67" s="49">
        <f t="shared" si="4"/>
        <v>0</v>
      </c>
      <c r="CH67" s="49">
        <f t="shared" si="5"/>
        <v>0</v>
      </c>
    </row>
    <row r="68" spans="1:86" x14ac:dyDescent="0.25">
      <c r="A68" s="47">
        <v>42140</v>
      </c>
      <c r="B68" s="48" t="str">
        <f t="shared" si="10"/>
        <v>15136</v>
      </c>
      <c r="C68" s="49" t="s">
        <v>47</v>
      </c>
      <c r="D68" s="49" t="s">
        <v>23</v>
      </c>
      <c r="E68" s="26">
        <v>9</v>
      </c>
      <c r="F68" s="26">
        <v>6</v>
      </c>
      <c r="G68" s="26" t="s">
        <v>75</v>
      </c>
      <c r="H68" s="26">
        <f t="shared" si="9"/>
        <v>1327</v>
      </c>
      <c r="I68" s="37">
        <v>1927</v>
      </c>
      <c r="J68" s="21" t="s">
        <v>44</v>
      </c>
      <c r="K68" s="19"/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49"/>
      <c r="AD68" s="49"/>
      <c r="AE68" s="49"/>
      <c r="AF68" s="49"/>
      <c r="AG68" s="49"/>
      <c r="AH68" s="22">
        <v>0</v>
      </c>
      <c r="AI68" s="37"/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6"/>
      <c r="AQ68" s="38"/>
      <c r="AR68" s="38"/>
      <c r="AS68" s="38"/>
      <c r="AT68" s="38"/>
      <c r="AU68" s="37"/>
      <c r="AV68" s="49"/>
      <c r="AW68" s="49"/>
      <c r="AX68" s="50"/>
      <c r="AY68" s="26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1"/>
      <c r="BO68" s="37">
        <v>81.2</v>
      </c>
      <c r="BP68" s="26">
        <v>80.8</v>
      </c>
      <c r="BQ68" s="26">
        <v>1012.5</v>
      </c>
      <c r="BR68" s="26">
        <v>1012.9</v>
      </c>
      <c r="BS68" s="26">
        <v>1</v>
      </c>
      <c r="BT68" s="26">
        <v>2</v>
      </c>
      <c r="BU68" s="26">
        <v>11.8</v>
      </c>
      <c r="BV68" s="26">
        <v>2</v>
      </c>
      <c r="BW68" s="26" t="s">
        <v>44</v>
      </c>
      <c r="BX68" s="26">
        <v>2</v>
      </c>
      <c r="BY68" s="26"/>
      <c r="BZ68" s="32"/>
      <c r="CA68" s="27"/>
      <c r="CB68" s="49"/>
      <c r="CC68" s="49"/>
      <c r="CD68" s="49"/>
      <c r="CE68" s="49">
        <f t="shared" si="2"/>
        <v>0</v>
      </c>
      <c r="CF68" s="49">
        <f t="shared" si="3"/>
        <v>0</v>
      </c>
      <c r="CG68" s="49">
        <f t="shared" si="4"/>
        <v>0</v>
      </c>
      <c r="CH68" s="49">
        <f t="shared" si="5"/>
        <v>0</v>
      </c>
    </row>
    <row r="69" spans="1:86" x14ac:dyDescent="0.25">
      <c r="A69" s="47">
        <v>42140</v>
      </c>
      <c r="B69" s="48" t="str">
        <f t="shared" si="10"/>
        <v>15136</v>
      </c>
      <c r="C69" s="49" t="s">
        <v>47</v>
      </c>
      <c r="D69" s="49" t="s">
        <v>23</v>
      </c>
      <c r="E69" s="26">
        <v>9</v>
      </c>
      <c r="F69" s="26">
        <v>7</v>
      </c>
      <c r="G69" s="26" t="s">
        <v>75</v>
      </c>
      <c r="H69" s="26">
        <f t="shared" si="9"/>
        <v>1320</v>
      </c>
      <c r="I69" s="37">
        <v>1920</v>
      </c>
      <c r="J69" s="21" t="s">
        <v>44</v>
      </c>
      <c r="K69" s="19"/>
      <c r="L69" s="26">
        <v>0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49"/>
      <c r="AD69" s="49"/>
      <c r="AE69" s="49"/>
      <c r="AF69" s="49"/>
      <c r="AG69" s="49"/>
      <c r="AH69" s="22">
        <v>0</v>
      </c>
      <c r="AI69" s="37"/>
      <c r="AJ69" s="26">
        <v>0</v>
      </c>
      <c r="AK69" s="26">
        <v>0</v>
      </c>
      <c r="AL69" s="26">
        <v>0</v>
      </c>
      <c r="AM69" s="26">
        <v>0</v>
      </c>
      <c r="AN69" s="26">
        <v>1</v>
      </c>
      <c r="AO69" s="26">
        <v>0</v>
      </c>
      <c r="AP69" s="26" t="s">
        <v>52</v>
      </c>
      <c r="AQ69" s="38" t="s">
        <v>52</v>
      </c>
      <c r="AR69" s="38" t="s">
        <v>52</v>
      </c>
      <c r="AS69" s="38"/>
      <c r="AT69" s="49" t="s">
        <v>25</v>
      </c>
      <c r="AU69" s="37" t="s">
        <v>55</v>
      </c>
      <c r="AV69" s="49">
        <v>135</v>
      </c>
      <c r="AW69" s="49"/>
      <c r="AX69" s="50"/>
      <c r="AY69" s="26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1">
        <v>1</v>
      </c>
      <c r="BO69" s="37">
        <v>81.2</v>
      </c>
      <c r="BP69" s="26">
        <v>80.8</v>
      </c>
      <c r="BQ69" s="26">
        <v>1012.5</v>
      </c>
      <c r="BR69" s="26">
        <v>1012.9</v>
      </c>
      <c r="BS69" s="26">
        <v>1</v>
      </c>
      <c r="BT69" s="26">
        <v>2</v>
      </c>
      <c r="BU69" s="26">
        <v>15.7</v>
      </c>
      <c r="BV69" s="26">
        <v>2</v>
      </c>
      <c r="BW69" s="26" t="s">
        <v>70</v>
      </c>
      <c r="BX69" s="26">
        <v>2</v>
      </c>
      <c r="BY69" s="26"/>
      <c r="BZ69" s="32"/>
      <c r="CA69" s="27"/>
      <c r="CB69" s="49"/>
      <c r="CC69" s="49"/>
      <c r="CD69" s="49"/>
      <c r="CE69" s="49">
        <f t="shared" ref="CE69:CE99" si="11">IF(G69="B-C",IF(AND(SUM(L69:O69)=0,P69=1,Q69=0),1,IF(L69="-","-",0)),IF(AND(SUM(L69:O69)=0,P69=0,Q69=1),1,IF(L69="-","-",0)))</f>
        <v>0</v>
      </c>
      <c r="CF69" s="49">
        <f t="shared" ref="CF69:CF99" si="12">IF(AND(SUM(L69:O69)=0,P69=1,Q69=1),1,IF(L69="-","-",0))</f>
        <v>0</v>
      </c>
      <c r="CG69" s="49">
        <f t="shared" ref="CG69:CG99" si="13">IF(G69="B-C",IF(AND(SUM(L69:O69)=0,P69=0,Q69=1),1,IF(L69="-","-",0)),IF(AND(SUM(L69:O69)=0,P69=1,Q69=0),1,IF(L69="-","-",0)))</f>
        <v>0</v>
      </c>
      <c r="CH69" s="49">
        <f t="shared" ref="CH69:CH99" si="14">IF(AND(SUM(L69:O69)&gt;0,P69=0,Q69=0),1,IF(L69="-","-",0))</f>
        <v>0</v>
      </c>
    </row>
    <row r="70" spans="1:86" s="71" customFormat="1" x14ac:dyDescent="0.25">
      <c r="A70" s="55">
        <v>42140</v>
      </c>
      <c r="B70" s="56" t="str">
        <f t="shared" si="10"/>
        <v>15136</v>
      </c>
      <c r="C70" s="57" t="s">
        <v>47</v>
      </c>
      <c r="D70" s="57" t="s">
        <v>23</v>
      </c>
      <c r="E70" s="58">
        <v>10</v>
      </c>
      <c r="F70" s="58">
        <v>1</v>
      </c>
      <c r="G70" s="58" t="s">
        <v>75</v>
      </c>
      <c r="H70" s="58">
        <f t="shared" si="9"/>
        <v>1312</v>
      </c>
      <c r="I70" s="59">
        <v>1912</v>
      </c>
      <c r="J70" s="60" t="s">
        <v>44</v>
      </c>
      <c r="K70" s="59"/>
      <c r="L70" s="58">
        <v>0</v>
      </c>
      <c r="M70" s="58">
        <v>0</v>
      </c>
      <c r="N70" s="58">
        <v>0</v>
      </c>
      <c r="O70" s="58">
        <v>0</v>
      </c>
      <c r="P70" s="58">
        <v>0</v>
      </c>
      <c r="Q70" s="58">
        <v>0</v>
      </c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7"/>
      <c r="AD70" s="57"/>
      <c r="AE70" s="57"/>
      <c r="AF70" s="57"/>
      <c r="AG70" s="57"/>
      <c r="AH70" s="61">
        <v>0</v>
      </c>
      <c r="AI70" s="59"/>
      <c r="AJ70" s="58">
        <v>0</v>
      </c>
      <c r="AK70" s="58">
        <v>0</v>
      </c>
      <c r="AL70" s="58">
        <v>0</v>
      </c>
      <c r="AM70" s="58">
        <v>0</v>
      </c>
      <c r="AN70" s="58">
        <v>0</v>
      </c>
      <c r="AO70" s="58">
        <v>0</v>
      </c>
      <c r="AP70" s="58"/>
      <c r="AQ70" s="57"/>
      <c r="AR70" s="57"/>
      <c r="AS70" s="57"/>
      <c r="AT70" s="57"/>
      <c r="AU70" s="59"/>
      <c r="AV70" s="57"/>
      <c r="AW70" s="57"/>
      <c r="AX70" s="62"/>
      <c r="AY70" s="58"/>
      <c r="AZ70" s="62"/>
      <c r="BA70" s="62"/>
      <c r="BB70" s="62"/>
      <c r="BC70" s="62"/>
      <c r="BD70" s="62"/>
      <c r="BE70" s="62"/>
      <c r="BF70" s="62"/>
      <c r="BG70" s="62"/>
      <c r="BH70" s="62"/>
      <c r="BI70" s="62"/>
      <c r="BJ70" s="62"/>
      <c r="BK70" s="62"/>
      <c r="BL70" s="62"/>
      <c r="BM70" s="62"/>
      <c r="BN70" s="63"/>
      <c r="BO70" s="59">
        <v>81.099999999999994</v>
      </c>
      <c r="BP70" s="58">
        <v>81.2</v>
      </c>
      <c r="BQ70" s="58">
        <v>1012.8</v>
      </c>
      <c r="BR70" s="58">
        <v>1012.5</v>
      </c>
      <c r="BS70" s="58">
        <v>1</v>
      </c>
      <c r="BT70" s="58">
        <v>2</v>
      </c>
      <c r="BU70" s="58">
        <v>13.8</v>
      </c>
      <c r="BV70" s="58">
        <v>1</v>
      </c>
      <c r="BW70" s="58" t="s">
        <v>44</v>
      </c>
      <c r="BX70" s="58">
        <v>2</v>
      </c>
      <c r="BY70" s="58"/>
      <c r="BZ70" s="70"/>
      <c r="CA70" s="69"/>
      <c r="CB70" s="57"/>
      <c r="CC70" s="57"/>
      <c r="CD70" s="57"/>
      <c r="CE70" s="57">
        <f t="shared" si="11"/>
        <v>0</v>
      </c>
      <c r="CF70" s="57">
        <f t="shared" si="12"/>
        <v>0</v>
      </c>
      <c r="CG70" s="57">
        <f t="shared" si="13"/>
        <v>0</v>
      </c>
      <c r="CH70" s="57">
        <f t="shared" si="14"/>
        <v>0</v>
      </c>
    </row>
    <row r="71" spans="1:86" x14ac:dyDescent="0.25">
      <c r="A71" s="47">
        <v>42140</v>
      </c>
      <c r="B71" s="48" t="str">
        <f t="shared" si="10"/>
        <v>15136</v>
      </c>
      <c r="C71" s="49" t="s">
        <v>47</v>
      </c>
      <c r="D71" s="49" t="s">
        <v>23</v>
      </c>
      <c r="E71" s="26">
        <v>10</v>
      </c>
      <c r="F71" s="26">
        <v>2</v>
      </c>
      <c r="G71" s="26" t="s">
        <v>75</v>
      </c>
      <c r="H71" s="26">
        <f t="shared" si="9"/>
        <v>1304</v>
      </c>
      <c r="I71" s="37">
        <v>1904</v>
      </c>
      <c r="J71" s="21" t="s">
        <v>44</v>
      </c>
      <c r="K71" s="19"/>
      <c r="L71" s="26">
        <v>0</v>
      </c>
      <c r="M71" s="26">
        <v>0</v>
      </c>
      <c r="N71" s="26">
        <v>0</v>
      </c>
      <c r="O71" s="26">
        <v>0</v>
      </c>
      <c r="P71" s="26">
        <v>0</v>
      </c>
      <c r="Q71" s="26">
        <v>0</v>
      </c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49"/>
      <c r="AD71" s="49"/>
      <c r="AE71" s="49"/>
      <c r="AF71" s="49"/>
      <c r="AG71" s="49"/>
      <c r="AH71" s="22">
        <v>0</v>
      </c>
      <c r="AI71" s="37"/>
      <c r="AJ71" s="26">
        <v>0</v>
      </c>
      <c r="AK71" s="26">
        <v>0</v>
      </c>
      <c r="AL71" s="26">
        <v>0</v>
      </c>
      <c r="AM71" s="26">
        <v>0</v>
      </c>
      <c r="AN71" s="26">
        <v>1</v>
      </c>
      <c r="AO71" s="26">
        <v>0</v>
      </c>
      <c r="AP71" s="26" t="s">
        <v>52</v>
      </c>
      <c r="AQ71" s="38" t="s">
        <v>52</v>
      </c>
      <c r="AR71" s="38" t="s">
        <v>52</v>
      </c>
      <c r="AS71" s="38"/>
      <c r="AT71" s="38" t="s">
        <v>25</v>
      </c>
      <c r="AU71" s="37" t="s">
        <v>47</v>
      </c>
      <c r="AV71" s="49">
        <v>330</v>
      </c>
      <c r="AW71" s="49"/>
      <c r="AX71" s="50"/>
      <c r="AY71" s="26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1">
        <v>1</v>
      </c>
      <c r="BO71" s="37">
        <v>81.099999999999994</v>
      </c>
      <c r="BP71" s="26">
        <v>81.2</v>
      </c>
      <c r="BQ71" s="26">
        <v>1012.8</v>
      </c>
      <c r="BR71" s="26">
        <v>1012.5</v>
      </c>
      <c r="BS71" s="26">
        <v>1</v>
      </c>
      <c r="BT71" s="26">
        <v>2</v>
      </c>
      <c r="BU71" s="26">
        <v>10.3</v>
      </c>
      <c r="BV71" s="26">
        <v>1</v>
      </c>
      <c r="BW71" s="26" t="s">
        <v>44</v>
      </c>
      <c r="BX71" s="26">
        <v>2</v>
      </c>
      <c r="BY71" s="26"/>
      <c r="BZ71" s="32"/>
      <c r="CA71" s="27"/>
      <c r="CB71" s="49"/>
      <c r="CC71" s="49"/>
      <c r="CD71" s="49"/>
      <c r="CE71" s="49">
        <f t="shared" si="11"/>
        <v>0</v>
      </c>
      <c r="CF71" s="49">
        <f t="shared" si="12"/>
        <v>0</v>
      </c>
      <c r="CG71" s="49">
        <f t="shared" si="13"/>
        <v>0</v>
      </c>
      <c r="CH71" s="49">
        <f t="shared" si="14"/>
        <v>0</v>
      </c>
    </row>
    <row r="72" spans="1:86" x14ac:dyDescent="0.25">
      <c r="A72" s="47">
        <v>42140</v>
      </c>
      <c r="B72" s="48" t="str">
        <f t="shared" si="10"/>
        <v>15136</v>
      </c>
      <c r="C72" s="49" t="s">
        <v>47</v>
      </c>
      <c r="D72" s="49" t="s">
        <v>23</v>
      </c>
      <c r="E72" s="26">
        <v>10</v>
      </c>
      <c r="F72" s="26">
        <v>3</v>
      </c>
      <c r="G72" s="26" t="s">
        <v>75</v>
      </c>
      <c r="H72" s="26">
        <f t="shared" si="9"/>
        <v>1252</v>
      </c>
      <c r="I72" s="37">
        <v>1852</v>
      </c>
      <c r="J72" s="21" t="s">
        <v>44</v>
      </c>
      <c r="K72" s="19"/>
      <c r="L72" s="26">
        <v>0</v>
      </c>
      <c r="M72" s="26">
        <v>0</v>
      </c>
      <c r="N72" s="26">
        <v>0</v>
      </c>
      <c r="O72" s="26">
        <v>0</v>
      </c>
      <c r="P72" s="26">
        <v>0</v>
      </c>
      <c r="Q72" s="26">
        <v>0</v>
      </c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49"/>
      <c r="AD72" s="49"/>
      <c r="AE72" s="49"/>
      <c r="AF72" s="49"/>
      <c r="AG72" s="49"/>
      <c r="AH72" s="22">
        <v>0</v>
      </c>
      <c r="AI72" s="37"/>
      <c r="AJ72" s="26">
        <v>0</v>
      </c>
      <c r="AK72" s="26">
        <v>0</v>
      </c>
      <c r="AL72" s="26">
        <v>0</v>
      </c>
      <c r="AM72" s="26">
        <v>0</v>
      </c>
      <c r="AN72" s="26">
        <v>1</v>
      </c>
      <c r="AO72" s="26">
        <v>0</v>
      </c>
      <c r="AP72" s="26" t="s">
        <v>52</v>
      </c>
      <c r="AQ72" s="38" t="s">
        <v>52</v>
      </c>
      <c r="AR72" s="38" t="s">
        <v>52</v>
      </c>
      <c r="AS72" s="38"/>
      <c r="AT72" s="38" t="s">
        <v>24</v>
      </c>
      <c r="AU72" s="37" t="s">
        <v>47</v>
      </c>
      <c r="AV72" s="49">
        <v>300</v>
      </c>
      <c r="AW72" s="49"/>
      <c r="AX72" s="50"/>
      <c r="AY72" s="26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1">
        <v>1</v>
      </c>
      <c r="BO72" s="37">
        <v>81.099999999999994</v>
      </c>
      <c r="BP72" s="26">
        <v>81.2</v>
      </c>
      <c r="BQ72" s="26">
        <v>1012.8</v>
      </c>
      <c r="BR72" s="26">
        <v>1012.5</v>
      </c>
      <c r="BS72" s="26">
        <v>1</v>
      </c>
      <c r="BT72" s="26">
        <v>2</v>
      </c>
      <c r="BU72" s="26">
        <v>13</v>
      </c>
      <c r="BV72" s="26">
        <v>1</v>
      </c>
      <c r="BW72" s="26" t="s">
        <v>44</v>
      </c>
      <c r="BX72" s="26">
        <v>2</v>
      </c>
      <c r="BY72" s="26"/>
      <c r="BZ72" s="32"/>
      <c r="CA72" s="27"/>
      <c r="CB72" s="49"/>
      <c r="CC72" s="49"/>
      <c r="CD72" s="49"/>
      <c r="CE72" s="49">
        <f t="shared" si="11"/>
        <v>0</v>
      </c>
      <c r="CF72" s="49">
        <f t="shared" si="12"/>
        <v>0</v>
      </c>
      <c r="CG72" s="49">
        <f t="shared" si="13"/>
        <v>0</v>
      </c>
      <c r="CH72" s="49">
        <f t="shared" si="14"/>
        <v>0</v>
      </c>
    </row>
    <row r="73" spans="1:86" x14ac:dyDescent="0.25">
      <c r="A73" s="47">
        <v>42140</v>
      </c>
      <c r="B73" s="48" t="str">
        <f t="shared" si="10"/>
        <v>15136</v>
      </c>
      <c r="C73" s="49" t="s">
        <v>47</v>
      </c>
      <c r="D73" s="49" t="s">
        <v>23</v>
      </c>
      <c r="E73" s="26">
        <v>10</v>
      </c>
      <c r="F73" s="26">
        <v>4</v>
      </c>
      <c r="G73" s="26" t="s">
        <v>75</v>
      </c>
      <c r="H73" s="26">
        <f t="shared" si="9"/>
        <v>1249</v>
      </c>
      <c r="I73" s="37">
        <v>1849</v>
      </c>
      <c r="J73" s="21" t="s">
        <v>44</v>
      </c>
      <c r="K73" s="19"/>
      <c r="L73" s="26">
        <v>0</v>
      </c>
      <c r="M73" s="26">
        <v>0</v>
      </c>
      <c r="N73" s="26">
        <v>0</v>
      </c>
      <c r="O73" s="26">
        <v>0</v>
      </c>
      <c r="P73" s="26">
        <v>0</v>
      </c>
      <c r="Q73" s="26">
        <v>0</v>
      </c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49"/>
      <c r="AD73" s="49"/>
      <c r="AE73" s="49"/>
      <c r="AF73" s="49"/>
      <c r="AG73" s="49"/>
      <c r="AH73" s="22">
        <v>0</v>
      </c>
      <c r="AI73" s="37"/>
      <c r="AJ73" s="26">
        <v>0</v>
      </c>
      <c r="AK73" s="26">
        <v>0</v>
      </c>
      <c r="AL73" s="26">
        <v>0</v>
      </c>
      <c r="AM73" s="26">
        <v>0</v>
      </c>
      <c r="AN73" s="26">
        <v>0</v>
      </c>
      <c r="AO73" s="26">
        <v>0</v>
      </c>
      <c r="AP73" s="26"/>
      <c r="AQ73" s="38"/>
      <c r="AR73" s="38"/>
      <c r="AS73" s="38"/>
      <c r="AT73" s="49"/>
      <c r="AU73" s="37"/>
      <c r="AV73" s="49"/>
      <c r="AW73" s="49"/>
      <c r="AX73" s="50"/>
      <c r="AY73" s="26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1"/>
      <c r="BO73" s="37">
        <v>81.099999999999994</v>
      </c>
      <c r="BP73" s="26">
        <v>81.2</v>
      </c>
      <c r="BQ73" s="26">
        <v>1012.8</v>
      </c>
      <c r="BR73" s="26">
        <v>1012.5</v>
      </c>
      <c r="BS73" s="26">
        <v>1</v>
      </c>
      <c r="BT73" s="26">
        <v>2</v>
      </c>
      <c r="BU73" s="26">
        <v>10</v>
      </c>
      <c r="BV73" s="26">
        <v>1</v>
      </c>
      <c r="BW73" s="26" t="s">
        <v>44</v>
      </c>
      <c r="BX73" s="26">
        <v>2</v>
      </c>
      <c r="BY73" s="26"/>
      <c r="BZ73" s="32"/>
      <c r="CA73" s="27"/>
      <c r="CB73" s="49"/>
      <c r="CC73" s="49"/>
      <c r="CD73" s="49"/>
      <c r="CE73" s="49">
        <f t="shared" si="11"/>
        <v>0</v>
      </c>
      <c r="CF73" s="49">
        <f t="shared" si="12"/>
        <v>0</v>
      </c>
      <c r="CG73" s="49">
        <f t="shared" si="13"/>
        <v>0</v>
      </c>
      <c r="CH73" s="49">
        <f t="shared" si="14"/>
        <v>0</v>
      </c>
    </row>
    <row r="74" spans="1:86" x14ac:dyDescent="0.25">
      <c r="A74" s="47">
        <v>42140</v>
      </c>
      <c r="B74" s="48" t="str">
        <f t="shared" si="10"/>
        <v>15136</v>
      </c>
      <c r="C74" s="49" t="s">
        <v>47</v>
      </c>
      <c r="D74" s="49" t="s">
        <v>23</v>
      </c>
      <c r="E74" s="26">
        <v>10</v>
      </c>
      <c r="F74" s="26">
        <v>5</v>
      </c>
      <c r="G74" s="26" t="s">
        <v>75</v>
      </c>
      <c r="H74" s="26">
        <f t="shared" si="9"/>
        <v>1238</v>
      </c>
      <c r="I74" s="37">
        <v>1838</v>
      </c>
      <c r="J74" s="21" t="s">
        <v>44</v>
      </c>
      <c r="K74" s="19"/>
      <c r="L74" s="26">
        <v>0</v>
      </c>
      <c r="M74" s="26">
        <v>0</v>
      </c>
      <c r="N74" s="26">
        <v>0</v>
      </c>
      <c r="O74" s="26">
        <v>0</v>
      </c>
      <c r="P74" s="26">
        <v>0</v>
      </c>
      <c r="Q74" s="26">
        <v>0</v>
      </c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49"/>
      <c r="AD74" s="49"/>
      <c r="AE74" s="49"/>
      <c r="AF74" s="49"/>
      <c r="AG74" s="49"/>
      <c r="AH74" s="22">
        <v>0</v>
      </c>
      <c r="AI74" s="37"/>
      <c r="AJ74" s="26">
        <v>0</v>
      </c>
      <c r="AK74" s="26">
        <v>0</v>
      </c>
      <c r="AL74" s="26">
        <v>0</v>
      </c>
      <c r="AM74" s="26">
        <v>0</v>
      </c>
      <c r="AN74" s="26">
        <v>0</v>
      </c>
      <c r="AO74" s="26">
        <v>0</v>
      </c>
      <c r="AP74" s="26"/>
      <c r="AQ74" s="38"/>
      <c r="AR74" s="38"/>
      <c r="AS74" s="38"/>
      <c r="AT74" s="49"/>
      <c r="AU74" s="37"/>
      <c r="AV74" s="49"/>
      <c r="AW74" s="49"/>
      <c r="AX74" s="50"/>
      <c r="AY74" s="26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1"/>
      <c r="BO74" s="37">
        <v>81.099999999999994</v>
      </c>
      <c r="BP74" s="26">
        <v>81.2</v>
      </c>
      <c r="BQ74" s="26">
        <v>1012.8</v>
      </c>
      <c r="BR74" s="26">
        <v>1012.5</v>
      </c>
      <c r="BS74" s="26">
        <v>1</v>
      </c>
      <c r="BT74" s="26">
        <v>2</v>
      </c>
      <c r="BU74" s="26">
        <v>11.3</v>
      </c>
      <c r="BV74" s="26">
        <v>1</v>
      </c>
      <c r="BW74" s="26" t="s">
        <v>44</v>
      </c>
      <c r="BX74" s="26">
        <v>2</v>
      </c>
      <c r="BY74" s="26"/>
      <c r="BZ74" s="32"/>
      <c r="CA74" s="27"/>
      <c r="CB74" s="49"/>
      <c r="CC74" s="49"/>
      <c r="CD74" s="49"/>
      <c r="CE74" s="49">
        <f t="shared" si="11"/>
        <v>0</v>
      </c>
      <c r="CF74" s="49">
        <f t="shared" si="12"/>
        <v>0</v>
      </c>
      <c r="CG74" s="49">
        <f t="shared" si="13"/>
        <v>0</v>
      </c>
      <c r="CH74" s="49">
        <f t="shared" si="14"/>
        <v>0</v>
      </c>
    </row>
    <row r="75" spans="1:86" x14ac:dyDescent="0.25">
      <c r="A75" s="47">
        <v>42140</v>
      </c>
      <c r="B75" s="48" t="str">
        <f t="shared" si="10"/>
        <v>15136</v>
      </c>
      <c r="C75" s="49" t="s">
        <v>47</v>
      </c>
      <c r="D75" s="49" t="s">
        <v>23</v>
      </c>
      <c r="E75" s="26">
        <v>10</v>
      </c>
      <c r="F75" s="26">
        <v>6</v>
      </c>
      <c r="G75" s="26" t="s">
        <v>75</v>
      </c>
      <c r="H75" s="26">
        <f t="shared" si="9"/>
        <v>1230</v>
      </c>
      <c r="I75" s="37">
        <v>1830</v>
      </c>
      <c r="J75" s="21" t="s">
        <v>44</v>
      </c>
      <c r="K75" s="19"/>
      <c r="L75" s="26">
        <v>0</v>
      </c>
      <c r="M75" s="26">
        <v>0</v>
      </c>
      <c r="N75" s="26">
        <v>0</v>
      </c>
      <c r="O75" s="26">
        <v>0</v>
      </c>
      <c r="P75" s="26">
        <v>0</v>
      </c>
      <c r="Q75" s="26">
        <v>0</v>
      </c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49"/>
      <c r="AD75" s="49"/>
      <c r="AE75" s="49"/>
      <c r="AF75" s="49"/>
      <c r="AG75" s="49"/>
      <c r="AH75" s="22">
        <v>0</v>
      </c>
      <c r="AI75" s="37"/>
      <c r="AJ75" s="26">
        <v>0</v>
      </c>
      <c r="AK75" s="26">
        <v>0</v>
      </c>
      <c r="AL75" s="26">
        <v>0</v>
      </c>
      <c r="AM75" s="26">
        <v>0</v>
      </c>
      <c r="AN75" s="26">
        <v>0</v>
      </c>
      <c r="AO75" s="26">
        <v>0</v>
      </c>
      <c r="AP75" s="26"/>
      <c r="AQ75" s="38"/>
      <c r="AR75" s="38"/>
      <c r="AS75" s="38"/>
      <c r="AT75" s="49"/>
      <c r="AU75" s="37"/>
      <c r="AV75" s="49"/>
      <c r="AW75" s="49"/>
      <c r="AX75" s="50"/>
      <c r="AY75" s="26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1"/>
      <c r="BO75" s="37">
        <v>81.099999999999994</v>
      </c>
      <c r="BP75" s="26">
        <v>81.2</v>
      </c>
      <c r="BQ75" s="26">
        <v>1012.8</v>
      </c>
      <c r="BR75" s="26">
        <v>1012.5</v>
      </c>
      <c r="BS75" s="26">
        <v>1</v>
      </c>
      <c r="BT75" s="26">
        <v>1</v>
      </c>
      <c r="BU75" s="26">
        <v>8.9</v>
      </c>
      <c r="BV75" s="26">
        <v>1</v>
      </c>
      <c r="BW75" s="26" t="s">
        <v>44</v>
      </c>
      <c r="BX75" s="26">
        <v>2</v>
      </c>
      <c r="BY75" s="26"/>
      <c r="BZ75" s="32"/>
      <c r="CA75" s="27"/>
      <c r="CB75" s="49"/>
      <c r="CC75" s="49"/>
      <c r="CD75" s="49"/>
      <c r="CE75" s="49">
        <f t="shared" si="11"/>
        <v>0</v>
      </c>
      <c r="CF75" s="49">
        <f t="shared" si="12"/>
        <v>0</v>
      </c>
      <c r="CG75" s="49">
        <f t="shared" si="13"/>
        <v>0</v>
      </c>
      <c r="CH75" s="49">
        <f t="shared" si="14"/>
        <v>0</v>
      </c>
    </row>
    <row r="76" spans="1:86" x14ac:dyDescent="0.25">
      <c r="A76" s="47">
        <v>42140</v>
      </c>
      <c r="B76" s="48" t="str">
        <f t="shared" si="10"/>
        <v>15136</v>
      </c>
      <c r="C76" s="49" t="s">
        <v>47</v>
      </c>
      <c r="D76" s="49" t="s">
        <v>23</v>
      </c>
      <c r="E76" s="26">
        <v>10</v>
      </c>
      <c r="F76" s="26">
        <v>7</v>
      </c>
      <c r="G76" s="26" t="s">
        <v>75</v>
      </c>
      <c r="H76" s="26">
        <f t="shared" si="9"/>
        <v>1220</v>
      </c>
      <c r="I76" s="37">
        <v>1820</v>
      </c>
      <c r="J76" s="21" t="s">
        <v>44</v>
      </c>
      <c r="K76" s="19"/>
      <c r="L76" s="26">
        <v>0</v>
      </c>
      <c r="M76" s="26">
        <v>0</v>
      </c>
      <c r="N76" s="26">
        <v>0</v>
      </c>
      <c r="O76" s="26">
        <v>0</v>
      </c>
      <c r="P76" s="26">
        <v>0</v>
      </c>
      <c r="Q76" s="26">
        <v>0</v>
      </c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49"/>
      <c r="AD76" s="49"/>
      <c r="AE76" s="49"/>
      <c r="AF76" s="49"/>
      <c r="AG76" s="49"/>
      <c r="AH76" s="22">
        <v>0</v>
      </c>
      <c r="AI76" s="37"/>
      <c r="AJ76" s="26">
        <v>0</v>
      </c>
      <c r="AK76" s="26">
        <v>0</v>
      </c>
      <c r="AL76" s="26">
        <v>0</v>
      </c>
      <c r="AM76" s="26">
        <v>0</v>
      </c>
      <c r="AN76" s="26">
        <v>0</v>
      </c>
      <c r="AO76" s="26">
        <v>0</v>
      </c>
      <c r="AP76" s="26"/>
      <c r="AQ76" s="38"/>
      <c r="AR76" s="38"/>
      <c r="AS76" s="38"/>
      <c r="AT76" s="49"/>
      <c r="AU76" s="37"/>
      <c r="AV76" s="49"/>
      <c r="AW76" s="49"/>
      <c r="AX76" s="50"/>
      <c r="AY76" s="26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1"/>
      <c r="BO76" s="37">
        <v>81.099999999999994</v>
      </c>
      <c r="BP76" s="26">
        <v>81.2</v>
      </c>
      <c r="BQ76" s="26">
        <v>1012.8</v>
      </c>
      <c r="BR76" s="26">
        <v>1012.5</v>
      </c>
      <c r="BS76" s="26">
        <v>1</v>
      </c>
      <c r="BT76" s="26">
        <v>1</v>
      </c>
      <c r="BU76" s="26">
        <v>12.7</v>
      </c>
      <c r="BV76" s="26">
        <v>1</v>
      </c>
      <c r="BW76" s="26" t="s">
        <v>44</v>
      </c>
      <c r="BX76" s="26">
        <v>2</v>
      </c>
      <c r="BY76" s="26"/>
      <c r="BZ76" s="32"/>
      <c r="CA76" s="27"/>
      <c r="CB76" s="49"/>
      <c r="CC76" s="49"/>
      <c r="CD76" s="49"/>
      <c r="CE76" s="49">
        <f t="shared" si="11"/>
        <v>0</v>
      </c>
      <c r="CF76" s="49">
        <f t="shared" si="12"/>
        <v>0</v>
      </c>
      <c r="CG76" s="49">
        <f t="shared" si="13"/>
        <v>0</v>
      </c>
      <c r="CH76" s="49">
        <f t="shared" si="14"/>
        <v>0</v>
      </c>
    </row>
    <row r="77" spans="1:86" s="71" customFormat="1" x14ac:dyDescent="0.25">
      <c r="A77" s="55">
        <v>42138</v>
      </c>
      <c r="B77" s="56" t="str">
        <f t="shared" si="10"/>
        <v>15134</v>
      </c>
      <c r="C77" s="57" t="s">
        <v>47</v>
      </c>
      <c r="D77" s="57" t="s">
        <v>26</v>
      </c>
      <c r="E77" s="58">
        <v>11</v>
      </c>
      <c r="F77" s="58">
        <v>1</v>
      </c>
      <c r="G77" s="58" t="s">
        <v>75</v>
      </c>
      <c r="H77" s="58">
        <f t="shared" si="9"/>
        <v>1347</v>
      </c>
      <c r="I77" s="59">
        <v>1947</v>
      </c>
      <c r="J77" s="61" t="s">
        <v>44</v>
      </c>
      <c r="K77" s="59"/>
      <c r="L77" s="58">
        <v>0</v>
      </c>
      <c r="M77" s="58">
        <v>0</v>
      </c>
      <c r="N77" s="58">
        <v>0</v>
      </c>
      <c r="O77" s="58">
        <v>0</v>
      </c>
      <c r="P77" s="58">
        <v>0</v>
      </c>
      <c r="Q77" s="58">
        <v>0</v>
      </c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7"/>
      <c r="AD77" s="57"/>
      <c r="AE77" s="57"/>
      <c r="AF77" s="57"/>
      <c r="AG77" s="57"/>
      <c r="AH77" s="61">
        <v>0</v>
      </c>
      <c r="AI77" s="59"/>
      <c r="AJ77" s="58">
        <v>1</v>
      </c>
      <c r="AK77" s="58">
        <v>1</v>
      </c>
      <c r="AL77" s="58">
        <v>0</v>
      </c>
      <c r="AM77" s="58">
        <v>0</v>
      </c>
      <c r="AN77" s="58">
        <v>0</v>
      </c>
      <c r="AO77" s="58">
        <v>0</v>
      </c>
      <c r="AP77" s="58" t="s">
        <v>37</v>
      </c>
      <c r="AQ77" s="57" t="s">
        <v>52</v>
      </c>
      <c r="AR77" s="57" t="s">
        <v>52</v>
      </c>
      <c r="AS77" s="57"/>
      <c r="AT77" s="57" t="s">
        <v>24</v>
      </c>
      <c r="AU77" s="59" t="s">
        <v>55</v>
      </c>
      <c r="AV77" s="57">
        <v>110</v>
      </c>
      <c r="AW77" s="57"/>
      <c r="AX77" s="62"/>
      <c r="AY77" s="58"/>
      <c r="AZ77" s="62"/>
      <c r="BA77" s="62"/>
      <c r="BB77" s="62"/>
      <c r="BC77" s="62"/>
      <c r="BD77" s="62"/>
      <c r="BE77" s="62"/>
      <c r="BF77" s="62"/>
      <c r="BG77" s="62"/>
      <c r="BH77" s="62"/>
      <c r="BI77" s="62"/>
      <c r="BJ77" s="62"/>
      <c r="BK77" s="62"/>
      <c r="BL77" s="62"/>
      <c r="BM77" s="62"/>
      <c r="BN77" s="63">
        <v>1</v>
      </c>
      <c r="BO77" s="59">
        <v>83.4</v>
      </c>
      <c r="BP77" s="58">
        <v>77.400000000000006</v>
      </c>
      <c r="BQ77" s="58">
        <v>1017.5</v>
      </c>
      <c r="BR77" s="58">
        <v>1017.1</v>
      </c>
      <c r="BS77" s="58">
        <v>0</v>
      </c>
      <c r="BT77" s="58">
        <v>1</v>
      </c>
      <c r="BU77" s="58">
        <v>4.9000000000000004</v>
      </c>
      <c r="BV77" s="58">
        <v>1</v>
      </c>
      <c r="BW77" s="58" t="s">
        <v>44</v>
      </c>
      <c r="BX77" s="58">
        <v>4</v>
      </c>
      <c r="BY77" s="58"/>
      <c r="BZ77" s="70"/>
      <c r="CA77" s="69"/>
      <c r="CB77" s="57"/>
      <c r="CC77" s="57"/>
      <c r="CD77" s="57"/>
      <c r="CE77" s="57">
        <f t="shared" si="11"/>
        <v>0</v>
      </c>
      <c r="CF77" s="57">
        <f t="shared" si="12"/>
        <v>0</v>
      </c>
      <c r="CG77" s="57">
        <f t="shared" si="13"/>
        <v>0</v>
      </c>
      <c r="CH77" s="57">
        <f t="shared" si="14"/>
        <v>0</v>
      </c>
    </row>
    <row r="78" spans="1:86" x14ac:dyDescent="0.25">
      <c r="A78" s="47">
        <v>42138</v>
      </c>
      <c r="B78" s="48" t="str">
        <f t="shared" si="10"/>
        <v>15134</v>
      </c>
      <c r="C78" s="49" t="s">
        <v>47</v>
      </c>
      <c r="D78" s="49" t="s">
        <v>26</v>
      </c>
      <c r="E78" s="26">
        <v>11</v>
      </c>
      <c r="F78" s="26">
        <v>2</v>
      </c>
      <c r="G78" s="26" t="s">
        <v>75</v>
      </c>
      <c r="H78" s="26">
        <f t="shared" si="9"/>
        <v>1330</v>
      </c>
      <c r="I78" s="37">
        <v>1930</v>
      </c>
      <c r="J78" s="22" t="s">
        <v>44</v>
      </c>
      <c r="K78" s="19"/>
      <c r="L78" s="26">
        <v>0</v>
      </c>
      <c r="M78" s="26">
        <v>0</v>
      </c>
      <c r="N78" s="26">
        <v>0</v>
      </c>
      <c r="O78" s="26">
        <v>0</v>
      </c>
      <c r="P78" s="26">
        <v>0</v>
      </c>
      <c r="Q78" s="26">
        <v>0</v>
      </c>
      <c r="R78" s="2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9"/>
      <c r="AD78" s="49"/>
      <c r="AE78" s="49"/>
      <c r="AF78" s="49"/>
      <c r="AG78" s="49"/>
      <c r="AH78" s="22">
        <v>0</v>
      </c>
      <c r="AI78" s="37"/>
      <c r="AJ78" s="26">
        <v>0</v>
      </c>
      <c r="AK78" s="26">
        <v>0</v>
      </c>
      <c r="AL78" s="26">
        <v>0</v>
      </c>
      <c r="AM78" s="26">
        <v>0</v>
      </c>
      <c r="AN78" s="26">
        <v>0</v>
      </c>
      <c r="AO78" s="26">
        <v>0</v>
      </c>
      <c r="AP78" s="40"/>
      <c r="AQ78" s="38"/>
      <c r="AR78" s="38"/>
      <c r="AS78" s="38"/>
      <c r="AT78" s="38"/>
      <c r="AU78" s="37"/>
      <c r="AV78" s="49"/>
      <c r="AW78" s="49"/>
      <c r="AX78" s="50"/>
      <c r="AY78" s="26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1"/>
      <c r="BO78" s="37">
        <v>83.4</v>
      </c>
      <c r="BP78" s="26">
        <v>77.400000000000006</v>
      </c>
      <c r="BQ78" s="26">
        <v>1017.5</v>
      </c>
      <c r="BR78" s="26">
        <v>1017.1</v>
      </c>
      <c r="BS78" s="26">
        <v>0</v>
      </c>
      <c r="BT78" s="26">
        <v>2</v>
      </c>
      <c r="BU78" s="26">
        <v>2.6</v>
      </c>
      <c r="BV78" s="26">
        <v>1</v>
      </c>
      <c r="BW78" s="26" t="s">
        <v>44</v>
      </c>
      <c r="BX78" s="26">
        <v>4</v>
      </c>
      <c r="BY78" s="26"/>
      <c r="BZ78" s="32"/>
      <c r="CA78" s="27"/>
      <c r="CB78" s="49"/>
      <c r="CC78" s="49"/>
      <c r="CD78" s="49"/>
      <c r="CE78" s="49">
        <f t="shared" si="11"/>
        <v>0</v>
      </c>
      <c r="CF78" s="49">
        <f t="shared" si="12"/>
        <v>0</v>
      </c>
      <c r="CG78" s="49">
        <f t="shared" si="13"/>
        <v>0</v>
      </c>
      <c r="CH78" s="49">
        <f t="shared" si="14"/>
        <v>0</v>
      </c>
    </row>
    <row r="79" spans="1:86" x14ac:dyDescent="0.25">
      <c r="A79" s="47">
        <v>42138</v>
      </c>
      <c r="B79" s="48" t="str">
        <f t="shared" si="10"/>
        <v>15134</v>
      </c>
      <c r="C79" s="49" t="s">
        <v>47</v>
      </c>
      <c r="D79" s="49" t="s">
        <v>26</v>
      </c>
      <c r="E79" s="26">
        <v>11</v>
      </c>
      <c r="F79" s="26">
        <v>3</v>
      </c>
      <c r="G79" s="26" t="s">
        <v>75</v>
      </c>
      <c r="H79" s="26">
        <f t="shared" si="9"/>
        <v>1315</v>
      </c>
      <c r="I79" s="37">
        <v>1915</v>
      </c>
      <c r="J79" s="22" t="s">
        <v>44</v>
      </c>
      <c r="K79" s="19"/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9"/>
      <c r="AD79" s="49"/>
      <c r="AE79" s="49"/>
      <c r="AF79" s="49"/>
      <c r="AG79" s="49"/>
      <c r="AH79" s="22">
        <v>0</v>
      </c>
      <c r="AI79" s="37"/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40"/>
      <c r="AQ79" s="38"/>
      <c r="AR79" s="38"/>
      <c r="AS79" s="38"/>
      <c r="AT79" s="49"/>
      <c r="AU79" s="37"/>
      <c r="AV79" s="49"/>
      <c r="AW79" s="49"/>
      <c r="AX79" s="50"/>
      <c r="AY79" s="26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1"/>
      <c r="BO79" s="37">
        <v>83.4</v>
      </c>
      <c r="BP79" s="26">
        <v>77.400000000000006</v>
      </c>
      <c r="BQ79" s="26">
        <v>1017.5</v>
      </c>
      <c r="BR79" s="26">
        <v>1017.1</v>
      </c>
      <c r="BS79" s="26">
        <v>0</v>
      </c>
      <c r="BT79" s="26">
        <v>3</v>
      </c>
      <c r="BU79" s="26">
        <v>2</v>
      </c>
      <c r="BV79" s="26">
        <v>1</v>
      </c>
      <c r="BW79" s="26" t="s">
        <v>44</v>
      </c>
      <c r="BX79" s="26">
        <v>4</v>
      </c>
      <c r="BY79" s="26"/>
      <c r="BZ79" s="32"/>
      <c r="CA79" s="27"/>
      <c r="CB79" s="49"/>
      <c r="CC79" s="49"/>
      <c r="CD79" s="49"/>
      <c r="CE79" s="49">
        <f t="shared" si="11"/>
        <v>0</v>
      </c>
      <c r="CF79" s="49">
        <f t="shared" si="12"/>
        <v>0</v>
      </c>
      <c r="CG79" s="49">
        <f t="shared" si="13"/>
        <v>0</v>
      </c>
      <c r="CH79" s="49">
        <f t="shared" si="14"/>
        <v>0</v>
      </c>
    </row>
    <row r="80" spans="1:86" x14ac:dyDescent="0.25">
      <c r="A80" s="47">
        <v>42138</v>
      </c>
      <c r="B80" s="48" t="str">
        <f t="shared" si="10"/>
        <v>15134</v>
      </c>
      <c r="C80" s="49" t="s">
        <v>47</v>
      </c>
      <c r="D80" s="49" t="s">
        <v>26</v>
      </c>
      <c r="E80" s="26">
        <v>11</v>
      </c>
      <c r="F80" s="26">
        <v>4</v>
      </c>
      <c r="G80" s="26" t="s">
        <v>75</v>
      </c>
      <c r="H80" s="26">
        <f t="shared" si="9"/>
        <v>1253</v>
      </c>
      <c r="I80" s="37">
        <v>1853</v>
      </c>
      <c r="J80" s="22" t="s">
        <v>44</v>
      </c>
      <c r="K80" s="19"/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9"/>
      <c r="AD80" s="49"/>
      <c r="AE80" s="49"/>
      <c r="AF80" s="49"/>
      <c r="AG80" s="49"/>
      <c r="AH80" s="22">
        <v>0</v>
      </c>
      <c r="AI80" s="37"/>
      <c r="AJ80" s="42">
        <v>1</v>
      </c>
      <c r="AK80" s="42">
        <v>1</v>
      </c>
      <c r="AL80" s="42">
        <v>0</v>
      </c>
      <c r="AM80" s="42">
        <v>0</v>
      </c>
      <c r="AN80" s="42">
        <v>0</v>
      </c>
      <c r="AO80" s="42">
        <v>0</v>
      </c>
      <c r="AP80" s="40" t="s">
        <v>83</v>
      </c>
      <c r="AQ80" s="40" t="s">
        <v>52</v>
      </c>
      <c r="AR80" s="40" t="s">
        <v>83</v>
      </c>
      <c r="AS80" s="38"/>
      <c r="AT80" s="40" t="s">
        <v>25</v>
      </c>
      <c r="AU80" s="37" t="s">
        <v>55</v>
      </c>
      <c r="AV80" s="49">
        <v>160</v>
      </c>
      <c r="AW80" s="49"/>
      <c r="AX80" s="50" t="s">
        <v>39</v>
      </c>
      <c r="AY80" s="42" t="s">
        <v>62</v>
      </c>
      <c r="AZ80" s="53">
        <v>200</v>
      </c>
      <c r="BA80" s="50"/>
      <c r="BB80" s="50" t="s">
        <v>39</v>
      </c>
      <c r="BC80" s="50" t="s">
        <v>62</v>
      </c>
      <c r="BD80" s="50">
        <v>220</v>
      </c>
      <c r="BE80" s="50"/>
      <c r="BF80" s="50"/>
      <c r="BG80" s="50"/>
      <c r="BH80" s="50"/>
      <c r="BI80" s="50"/>
      <c r="BJ80" s="50"/>
      <c r="BK80" s="50"/>
      <c r="BL80" s="50"/>
      <c r="BM80" s="50"/>
      <c r="BN80" s="51">
        <v>3</v>
      </c>
      <c r="BO80" s="37">
        <v>83.4</v>
      </c>
      <c r="BP80" s="26">
        <v>77.400000000000006</v>
      </c>
      <c r="BQ80" s="26">
        <v>1017.5</v>
      </c>
      <c r="BR80" s="26">
        <v>1017.1</v>
      </c>
      <c r="BS80" s="26">
        <v>0</v>
      </c>
      <c r="BT80" s="26">
        <v>1</v>
      </c>
      <c r="BU80" s="26">
        <v>7.5</v>
      </c>
      <c r="BV80" s="26">
        <v>1</v>
      </c>
      <c r="BW80" s="26" t="s">
        <v>44</v>
      </c>
      <c r="BX80" s="26">
        <v>4</v>
      </c>
      <c r="BY80" s="26"/>
      <c r="BZ80" s="32"/>
      <c r="CA80" s="27"/>
      <c r="CB80" s="49" t="s">
        <v>84</v>
      </c>
      <c r="CC80" s="49"/>
      <c r="CD80" s="49"/>
      <c r="CE80" s="49">
        <f t="shared" si="11"/>
        <v>0</v>
      </c>
      <c r="CF80" s="49">
        <f t="shared" si="12"/>
        <v>0</v>
      </c>
      <c r="CG80" s="49">
        <f t="shared" si="13"/>
        <v>0</v>
      </c>
      <c r="CH80" s="49">
        <f t="shared" si="14"/>
        <v>0</v>
      </c>
    </row>
    <row r="81" spans="1:86" x14ac:dyDescent="0.25">
      <c r="A81" s="47">
        <v>42138</v>
      </c>
      <c r="B81" s="48" t="str">
        <f t="shared" si="10"/>
        <v>15134</v>
      </c>
      <c r="C81" s="49" t="s">
        <v>47</v>
      </c>
      <c r="D81" s="49" t="s">
        <v>26</v>
      </c>
      <c r="E81" s="26">
        <v>11</v>
      </c>
      <c r="F81" s="26">
        <v>5</v>
      </c>
      <c r="G81" s="26" t="s">
        <v>75</v>
      </c>
      <c r="H81" s="26">
        <f t="shared" si="9"/>
        <v>1235</v>
      </c>
      <c r="I81" s="37">
        <v>1835</v>
      </c>
      <c r="J81" s="22" t="s">
        <v>44</v>
      </c>
      <c r="K81" s="19"/>
      <c r="L81" s="26">
        <v>0</v>
      </c>
      <c r="M81" s="26">
        <v>0</v>
      </c>
      <c r="N81" s="26">
        <v>0</v>
      </c>
      <c r="O81" s="26">
        <v>0</v>
      </c>
      <c r="P81" s="26">
        <v>0</v>
      </c>
      <c r="Q81" s="26">
        <v>0</v>
      </c>
      <c r="R81" s="2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9"/>
      <c r="AD81" s="49"/>
      <c r="AE81" s="49"/>
      <c r="AF81" s="49"/>
      <c r="AG81" s="49"/>
      <c r="AH81" s="22">
        <v>0</v>
      </c>
      <c r="AI81" s="37"/>
      <c r="AJ81" s="26">
        <v>0</v>
      </c>
      <c r="AK81" s="26">
        <v>1</v>
      </c>
      <c r="AL81" s="26">
        <v>1</v>
      </c>
      <c r="AM81" s="26">
        <v>1</v>
      </c>
      <c r="AN81" s="26">
        <v>1</v>
      </c>
      <c r="AO81" s="26">
        <v>1</v>
      </c>
      <c r="AP81" s="40" t="s">
        <v>52</v>
      </c>
      <c r="AQ81" s="38" t="s">
        <v>52</v>
      </c>
      <c r="AR81" s="38" t="s">
        <v>52</v>
      </c>
      <c r="AS81" s="38"/>
      <c r="AT81" s="38" t="s">
        <v>82</v>
      </c>
      <c r="AU81" s="37" t="s">
        <v>19</v>
      </c>
      <c r="AV81" s="49">
        <v>140</v>
      </c>
      <c r="AW81" s="49"/>
      <c r="AX81" s="50" t="s">
        <v>39</v>
      </c>
      <c r="AY81" s="26" t="s">
        <v>47</v>
      </c>
      <c r="AZ81" s="50">
        <v>205</v>
      </c>
      <c r="BA81" s="50"/>
      <c r="BB81" s="50" t="s">
        <v>25</v>
      </c>
      <c r="BC81" s="50" t="s">
        <v>19</v>
      </c>
      <c r="BD81" s="50">
        <v>165</v>
      </c>
      <c r="BE81" s="50"/>
      <c r="BF81" s="50" t="s">
        <v>25</v>
      </c>
      <c r="BG81" s="50" t="s">
        <v>19</v>
      </c>
      <c r="BH81" s="50">
        <v>165</v>
      </c>
      <c r="BI81" s="50"/>
      <c r="BJ81" s="50" t="s">
        <v>24</v>
      </c>
      <c r="BK81" s="50" t="s">
        <v>47</v>
      </c>
      <c r="BL81" s="50">
        <v>230</v>
      </c>
      <c r="BM81" s="50"/>
      <c r="BN81" s="51">
        <v>5</v>
      </c>
      <c r="BO81" s="37">
        <v>83.4</v>
      </c>
      <c r="BP81" s="26">
        <v>77.400000000000006</v>
      </c>
      <c r="BQ81" s="26">
        <v>1017.5</v>
      </c>
      <c r="BR81" s="26">
        <v>1017.1</v>
      </c>
      <c r="BS81" s="26">
        <v>0</v>
      </c>
      <c r="BT81" s="26">
        <v>1</v>
      </c>
      <c r="BU81" s="26">
        <v>6.2</v>
      </c>
      <c r="BV81" s="26">
        <v>1</v>
      </c>
      <c r="BW81" s="26" t="s">
        <v>44</v>
      </c>
      <c r="BX81" s="26">
        <v>4</v>
      </c>
      <c r="BY81" s="26"/>
      <c r="BZ81" s="32"/>
      <c r="CA81" s="27"/>
      <c r="CB81" s="49"/>
      <c r="CC81" s="49"/>
      <c r="CD81" s="49"/>
      <c r="CE81" s="49">
        <f t="shared" si="11"/>
        <v>0</v>
      </c>
      <c r="CF81" s="49">
        <f t="shared" si="12"/>
        <v>0</v>
      </c>
      <c r="CG81" s="49">
        <f t="shared" si="13"/>
        <v>0</v>
      </c>
      <c r="CH81" s="49">
        <f t="shared" si="14"/>
        <v>0</v>
      </c>
    </row>
    <row r="82" spans="1:86" x14ac:dyDescent="0.25">
      <c r="A82" s="47">
        <v>42138</v>
      </c>
      <c r="B82" s="48" t="str">
        <f t="shared" si="10"/>
        <v>15134</v>
      </c>
      <c r="C82" s="49" t="s">
        <v>47</v>
      </c>
      <c r="D82" s="49" t="s">
        <v>26</v>
      </c>
      <c r="E82" s="26">
        <v>11</v>
      </c>
      <c r="F82" s="26">
        <v>6</v>
      </c>
      <c r="G82" s="26" t="s">
        <v>75</v>
      </c>
      <c r="H82" s="26">
        <f t="shared" si="9"/>
        <v>1215</v>
      </c>
      <c r="I82" s="37">
        <v>1815</v>
      </c>
      <c r="J82" s="22" t="s">
        <v>44</v>
      </c>
      <c r="K82" s="19"/>
      <c r="L82" s="26">
        <v>0</v>
      </c>
      <c r="M82" s="26">
        <v>0</v>
      </c>
      <c r="N82" s="26">
        <v>1</v>
      </c>
      <c r="O82" s="26">
        <v>0</v>
      </c>
      <c r="P82" s="26">
        <v>0</v>
      </c>
      <c r="Q82" s="26">
        <v>1</v>
      </c>
      <c r="R82" s="26" t="s">
        <v>52</v>
      </c>
      <c r="S82" s="40" t="s">
        <v>52</v>
      </c>
      <c r="T82" s="40" t="s">
        <v>52</v>
      </c>
      <c r="U82" s="40"/>
      <c r="V82" s="40" t="s">
        <v>24</v>
      </c>
      <c r="W82" s="40" t="s">
        <v>24</v>
      </c>
      <c r="X82" s="49">
        <v>140</v>
      </c>
      <c r="Y82" s="40"/>
      <c r="Z82" s="40" t="s">
        <v>24</v>
      </c>
      <c r="AA82" s="40" t="s">
        <v>55</v>
      </c>
      <c r="AB82" s="40">
        <v>270</v>
      </c>
      <c r="AC82" s="49"/>
      <c r="AD82" s="49"/>
      <c r="AE82" s="49"/>
      <c r="AF82" s="49"/>
      <c r="AG82" s="49"/>
      <c r="AH82" s="22">
        <v>2</v>
      </c>
      <c r="AI82" s="37"/>
      <c r="AJ82" s="26">
        <v>0</v>
      </c>
      <c r="AK82" s="26">
        <v>0</v>
      </c>
      <c r="AL82" s="26">
        <v>0</v>
      </c>
      <c r="AM82" s="26">
        <v>0</v>
      </c>
      <c r="AN82" s="26">
        <v>0</v>
      </c>
      <c r="AO82" s="26">
        <v>0</v>
      </c>
      <c r="AP82" s="40"/>
      <c r="AQ82" s="38"/>
      <c r="AR82" s="38"/>
      <c r="AS82" s="38"/>
      <c r="AT82" s="49"/>
      <c r="AU82" s="37"/>
      <c r="AV82" s="49"/>
      <c r="AW82" s="49"/>
      <c r="AX82" s="50"/>
      <c r="AY82" s="26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1"/>
      <c r="BO82" s="37">
        <v>83.4</v>
      </c>
      <c r="BP82" s="26">
        <v>77.400000000000006</v>
      </c>
      <c r="BQ82" s="26">
        <v>1017.5</v>
      </c>
      <c r="BR82" s="26">
        <v>1017.1</v>
      </c>
      <c r="BS82" s="26">
        <v>0</v>
      </c>
      <c r="BT82" s="26">
        <v>1</v>
      </c>
      <c r="BU82" s="26">
        <v>4.4000000000000004</v>
      </c>
      <c r="BV82" s="26">
        <v>1</v>
      </c>
      <c r="BW82" s="26" t="s">
        <v>44</v>
      </c>
      <c r="BX82" s="26">
        <v>4</v>
      </c>
      <c r="BY82" s="26"/>
      <c r="BZ82" s="32"/>
      <c r="CA82" s="27"/>
      <c r="CB82" s="49" t="s">
        <v>80</v>
      </c>
      <c r="CC82" s="49"/>
      <c r="CD82" s="49"/>
      <c r="CE82" s="49">
        <f t="shared" si="11"/>
        <v>0</v>
      </c>
      <c r="CF82" s="49">
        <f t="shared" si="12"/>
        <v>0</v>
      </c>
      <c r="CG82" s="49">
        <f t="shared" si="13"/>
        <v>0</v>
      </c>
      <c r="CH82" s="49">
        <f t="shared" si="14"/>
        <v>0</v>
      </c>
    </row>
    <row r="83" spans="1:86" x14ac:dyDescent="0.25">
      <c r="A83" s="47">
        <v>42138</v>
      </c>
      <c r="B83" s="48" t="str">
        <f t="shared" si="10"/>
        <v>15134</v>
      </c>
      <c r="C83" s="49" t="s">
        <v>47</v>
      </c>
      <c r="D83" s="49" t="s">
        <v>26</v>
      </c>
      <c r="E83" s="26">
        <v>11</v>
      </c>
      <c r="F83" s="26">
        <v>7</v>
      </c>
      <c r="G83" s="26" t="s">
        <v>75</v>
      </c>
      <c r="H83" s="26">
        <f t="shared" si="9"/>
        <v>1203</v>
      </c>
      <c r="I83" s="37">
        <v>1803</v>
      </c>
      <c r="J83" s="22" t="s">
        <v>44</v>
      </c>
      <c r="K83" s="19"/>
      <c r="L83" s="26">
        <v>0</v>
      </c>
      <c r="M83" s="26">
        <v>0</v>
      </c>
      <c r="N83" s="26">
        <v>0</v>
      </c>
      <c r="O83" s="26">
        <v>0</v>
      </c>
      <c r="P83" s="26">
        <v>0</v>
      </c>
      <c r="Q83" s="26">
        <v>0</v>
      </c>
      <c r="R83" s="2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9"/>
      <c r="AD83" s="49"/>
      <c r="AE83" s="49"/>
      <c r="AF83" s="49"/>
      <c r="AG83" s="49"/>
      <c r="AH83" s="22">
        <v>0</v>
      </c>
      <c r="AI83" s="37"/>
      <c r="AJ83" s="26">
        <v>0</v>
      </c>
      <c r="AK83" s="26">
        <v>1</v>
      </c>
      <c r="AL83" s="26">
        <v>1</v>
      </c>
      <c r="AM83" s="26">
        <v>0</v>
      </c>
      <c r="AN83" s="26">
        <v>0</v>
      </c>
      <c r="AO83" s="26">
        <v>1</v>
      </c>
      <c r="AP83" s="40" t="s">
        <v>37</v>
      </c>
      <c r="AQ83" s="38" t="s">
        <v>52</v>
      </c>
      <c r="AR83" s="38" t="s">
        <v>52</v>
      </c>
      <c r="AS83" s="38"/>
      <c r="AT83" s="49" t="s">
        <v>56</v>
      </c>
      <c r="AU83" s="37" t="s">
        <v>47</v>
      </c>
      <c r="AV83" s="49">
        <v>162</v>
      </c>
      <c r="AW83" s="49"/>
      <c r="AX83" s="50" t="s">
        <v>56</v>
      </c>
      <c r="AY83" s="26" t="s">
        <v>47</v>
      </c>
      <c r="AZ83" s="50">
        <v>210</v>
      </c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1">
        <v>2</v>
      </c>
      <c r="BO83" s="37">
        <v>83.4</v>
      </c>
      <c r="BP83" s="26">
        <v>77.400000000000006</v>
      </c>
      <c r="BQ83" s="26">
        <v>1017.5</v>
      </c>
      <c r="BR83" s="26">
        <v>1017.1</v>
      </c>
      <c r="BS83" s="26">
        <v>0</v>
      </c>
      <c r="BT83" s="26">
        <v>1</v>
      </c>
      <c r="BU83" s="26">
        <v>3.3</v>
      </c>
      <c r="BV83" s="26">
        <v>1</v>
      </c>
      <c r="BW83" s="26" t="s">
        <v>44</v>
      </c>
      <c r="BX83" s="26">
        <v>4</v>
      </c>
      <c r="BY83" s="26"/>
      <c r="BZ83" s="32"/>
      <c r="CA83" s="27"/>
      <c r="CB83" s="49"/>
      <c r="CC83" s="49"/>
      <c r="CD83" s="49"/>
      <c r="CE83" s="49">
        <f t="shared" si="11"/>
        <v>0</v>
      </c>
      <c r="CF83" s="49">
        <f t="shared" si="12"/>
        <v>0</v>
      </c>
      <c r="CG83" s="49">
        <f t="shared" si="13"/>
        <v>0</v>
      </c>
      <c r="CH83" s="49">
        <f t="shared" si="14"/>
        <v>0</v>
      </c>
    </row>
    <row r="84" spans="1:86" s="71" customFormat="1" x14ac:dyDescent="0.25">
      <c r="A84" s="55">
        <v>42138</v>
      </c>
      <c r="B84" s="56" t="str">
        <f t="shared" si="10"/>
        <v>15134</v>
      </c>
      <c r="C84" s="57" t="s">
        <v>47</v>
      </c>
      <c r="D84" s="57" t="s">
        <v>23</v>
      </c>
      <c r="E84" s="58">
        <v>12</v>
      </c>
      <c r="F84" s="58">
        <v>1</v>
      </c>
      <c r="G84" s="58" t="s">
        <v>75</v>
      </c>
      <c r="H84" s="58">
        <f t="shared" si="9"/>
        <v>1413</v>
      </c>
      <c r="I84" s="59">
        <v>2013</v>
      </c>
      <c r="J84" s="60" t="s">
        <v>44</v>
      </c>
      <c r="K84" s="59"/>
      <c r="L84" s="58">
        <v>0</v>
      </c>
      <c r="M84" s="58">
        <v>0</v>
      </c>
      <c r="N84" s="58">
        <v>0</v>
      </c>
      <c r="O84" s="58">
        <v>0</v>
      </c>
      <c r="P84" s="58">
        <v>0</v>
      </c>
      <c r="Q84" s="58">
        <v>0</v>
      </c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7"/>
      <c r="AD84" s="57"/>
      <c r="AE84" s="57"/>
      <c r="AF84" s="57"/>
      <c r="AG84" s="57"/>
      <c r="AH84" s="61">
        <v>0</v>
      </c>
      <c r="AI84" s="59"/>
      <c r="AJ84" s="58">
        <v>0</v>
      </c>
      <c r="AK84" s="58">
        <v>0</v>
      </c>
      <c r="AL84" s="58">
        <v>0</v>
      </c>
      <c r="AM84" s="58">
        <v>0</v>
      </c>
      <c r="AN84" s="58">
        <v>0</v>
      </c>
      <c r="AO84" s="58">
        <v>0</v>
      </c>
      <c r="AP84" s="58"/>
      <c r="AQ84" s="57"/>
      <c r="AR84" s="57"/>
      <c r="AS84" s="57"/>
      <c r="AT84" s="57"/>
      <c r="AU84" s="59"/>
      <c r="AV84" s="57"/>
      <c r="AW84" s="57"/>
      <c r="AX84" s="62"/>
      <c r="AY84" s="58"/>
      <c r="AZ84" s="62"/>
      <c r="BA84" s="62"/>
      <c r="BB84" s="62"/>
      <c r="BC84" s="62"/>
      <c r="BD84" s="62"/>
      <c r="BE84" s="62"/>
      <c r="BF84" s="62"/>
      <c r="BG84" s="62"/>
      <c r="BH84" s="62"/>
      <c r="BI84" s="62"/>
      <c r="BJ84" s="62"/>
      <c r="BK84" s="62"/>
      <c r="BL84" s="62"/>
      <c r="BM84" s="62"/>
      <c r="BN84" s="63"/>
      <c r="BO84" s="59">
        <v>81.7</v>
      </c>
      <c r="BP84" s="58">
        <v>80.599999999999994</v>
      </c>
      <c r="BQ84" s="58">
        <v>1017</v>
      </c>
      <c r="BR84" s="58">
        <v>1016.2</v>
      </c>
      <c r="BS84" s="58">
        <v>0</v>
      </c>
      <c r="BT84" s="58">
        <v>1</v>
      </c>
      <c r="BU84" s="58">
        <v>2.8</v>
      </c>
      <c r="BV84" s="58">
        <v>1</v>
      </c>
      <c r="BW84" s="58" t="s">
        <v>44</v>
      </c>
      <c r="BX84" s="58">
        <v>4</v>
      </c>
      <c r="BY84" s="58"/>
      <c r="BZ84" s="70"/>
      <c r="CA84" s="69"/>
      <c r="CB84" s="69" t="s">
        <v>57</v>
      </c>
      <c r="CC84" s="57"/>
      <c r="CD84" s="57"/>
      <c r="CE84" s="57">
        <f t="shared" si="11"/>
        <v>0</v>
      </c>
      <c r="CF84" s="57">
        <f t="shared" si="12"/>
        <v>0</v>
      </c>
      <c r="CG84" s="57">
        <f t="shared" si="13"/>
        <v>0</v>
      </c>
      <c r="CH84" s="57">
        <f t="shared" si="14"/>
        <v>0</v>
      </c>
    </row>
    <row r="85" spans="1:86" x14ac:dyDescent="0.25">
      <c r="A85" s="47">
        <v>42138</v>
      </c>
      <c r="B85" s="48" t="str">
        <f t="shared" si="10"/>
        <v>15134</v>
      </c>
      <c r="C85" s="49" t="s">
        <v>47</v>
      </c>
      <c r="D85" s="49" t="s">
        <v>23</v>
      </c>
      <c r="E85" s="26">
        <v>12</v>
      </c>
      <c r="F85" s="26">
        <v>2</v>
      </c>
      <c r="G85" s="26" t="s">
        <v>75</v>
      </c>
      <c r="H85" s="26">
        <f t="shared" si="9"/>
        <v>1402</v>
      </c>
      <c r="I85" s="19">
        <v>2002</v>
      </c>
      <c r="J85" s="21" t="s">
        <v>44</v>
      </c>
      <c r="K85" s="19"/>
      <c r="L85" s="26">
        <v>0</v>
      </c>
      <c r="M85" s="26">
        <v>0</v>
      </c>
      <c r="N85" s="26">
        <v>0</v>
      </c>
      <c r="O85" s="26">
        <v>0</v>
      </c>
      <c r="P85" s="26">
        <v>0</v>
      </c>
      <c r="Q85" s="26">
        <v>0</v>
      </c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49"/>
      <c r="AD85" s="49"/>
      <c r="AE85" s="49"/>
      <c r="AF85" s="49"/>
      <c r="AG85" s="49"/>
      <c r="AH85" s="22">
        <v>0</v>
      </c>
      <c r="AI85" s="37"/>
      <c r="AJ85" s="26">
        <v>0</v>
      </c>
      <c r="AK85" s="26">
        <v>0</v>
      </c>
      <c r="AL85" s="26">
        <v>0</v>
      </c>
      <c r="AM85" s="26">
        <v>0</v>
      </c>
      <c r="AN85" s="26">
        <v>0</v>
      </c>
      <c r="AO85" s="26">
        <v>0</v>
      </c>
      <c r="AP85" s="26"/>
      <c r="AQ85" s="38"/>
      <c r="AR85" s="38"/>
      <c r="AS85" s="38"/>
      <c r="AT85" s="49"/>
      <c r="AU85" s="37"/>
      <c r="AV85" s="49"/>
      <c r="AW85" s="49"/>
      <c r="AX85" s="50"/>
      <c r="AY85" s="26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1"/>
      <c r="BO85" s="37">
        <v>81.7</v>
      </c>
      <c r="BP85" s="26">
        <v>80.599999999999994</v>
      </c>
      <c r="BQ85" s="26">
        <v>1017</v>
      </c>
      <c r="BR85" s="26">
        <v>1016.2</v>
      </c>
      <c r="BS85" s="26">
        <v>0</v>
      </c>
      <c r="BT85" s="26">
        <v>2</v>
      </c>
      <c r="BU85" s="26">
        <v>3.6</v>
      </c>
      <c r="BV85" s="26">
        <v>1</v>
      </c>
      <c r="BW85" s="26" t="s">
        <v>44</v>
      </c>
      <c r="BX85" s="26">
        <v>4</v>
      </c>
      <c r="BY85" s="26"/>
      <c r="BZ85" s="32"/>
      <c r="CA85" s="27"/>
      <c r="CB85" s="27" t="s">
        <v>57</v>
      </c>
      <c r="CC85" s="49"/>
      <c r="CD85" s="49"/>
      <c r="CE85" s="49">
        <f t="shared" si="11"/>
        <v>0</v>
      </c>
      <c r="CF85" s="49">
        <f t="shared" si="12"/>
        <v>0</v>
      </c>
      <c r="CG85" s="49">
        <f t="shared" si="13"/>
        <v>0</v>
      </c>
      <c r="CH85" s="49">
        <f t="shared" si="14"/>
        <v>0</v>
      </c>
    </row>
    <row r="86" spans="1:86" x14ac:dyDescent="0.25">
      <c r="A86" s="47">
        <v>42138</v>
      </c>
      <c r="B86" s="48" t="str">
        <f t="shared" si="10"/>
        <v>15134</v>
      </c>
      <c r="C86" s="49" t="s">
        <v>47</v>
      </c>
      <c r="D86" s="49" t="s">
        <v>23</v>
      </c>
      <c r="E86" s="26">
        <v>12</v>
      </c>
      <c r="F86" s="26">
        <v>3</v>
      </c>
      <c r="G86" s="26" t="s">
        <v>75</v>
      </c>
      <c r="H86" s="26">
        <f t="shared" si="9"/>
        <v>1355</v>
      </c>
      <c r="I86" s="19">
        <v>1955</v>
      </c>
      <c r="J86" s="21" t="s">
        <v>44</v>
      </c>
      <c r="K86" s="19"/>
      <c r="L86" s="26">
        <v>0</v>
      </c>
      <c r="M86" s="26">
        <v>0</v>
      </c>
      <c r="N86" s="26">
        <v>0</v>
      </c>
      <c r="O86" s="26">
        <v>0</v>
      </c>
      <c r="P86" s="26">
        <v>0</v>
      </c>
      <c r="Q86" s="26">
        <v>0</v>
      </c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49"/>
      <c r="AD86" s="49"/>
      <c r="AE86" s="49"/>
      <c r="AF86" s="49"/>
      <c r="AG86" s="49"/>
      <c r="AH86" s="22">
        <v>0</v>
      </c>
      <c r="AI86" s="37"/>
      <c r="AJ86" s="26">
        <v>0</v>
      </c>
      <c r="AK86" s="26">
        <v>1</v>
      </c>
      <c r="AL86" s="26">
        <v>1</v>
      </c>
      <c r="AM86" s="26">
        <v>1</v>
      </c>
      <c r="AN86" s="26">
        <v>0</v>
      </c>
      <c r="AO86" s="26">
        <v>0</v>
      </c>
      <c r="AP86" s="26" t="s">
        <v>52</v>
      </c>
      <c r="AQ86" s="38" t="s">
        <v>52</v>
      </c>
      <c r="AR86" s="38" t="s">
        <v>52</v>
      </c>
      <c r="AS86" s="38"/>
      <c r="AT86" s="49" t="s">
        <v>47</v>
      </c>
      <c r="AU86" s="37" t="s">
        <v>55</v>
      </c>
      <c r="AV86" s="49">
        <v>115</v>
      </c>
      <c r="AW86" s="49"/>
      <c r="AX86" s="50"/>
      <c r="AY86" s="26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1">
        <v>1</v>
      </c>
      <c r="BO86" s="37">
        <v>81.7</v>
      </c>
      <c r="BP86" s="26">
        <v>80.599999999999994</v>
      </c>
      <c r="BQ86" s="26">
        <v>1017</v>
      </c>
      <c r="BR86" s="26">
        <v>1016.2</v>
      </c>
      <c r="BS86" s="26">
        <v>0</v>
      </c>
      <c r="BT86" s="26">
        <v>1</v>
      </c>
      <c r="BU86" s="26">
        <v>4.2</v>
      </c>
      <c r="BV86" s="26">
        <v>1</v>
      </c>
      <c r="BW86" s="26" t="s">
        <v>44</v>
      </c>
      <c r="BX86" s="26">
        <v>4</v>
      </c>
      <c r="BY86" s="26"/>
      <c r="BZ86" s="32"/>
      <c r="CA86" s="27"/>
      <c r="CB86" s="27" t="s">
        <v>57</v>
      </c>
      <c r="CC86" s="49"/>
      <c r="CD86" s="49"/>
      <c r="CE86" s="49">
        <f t="shared" si="11"/>
        <v>0</v>
      </c>
      <c r="CF86" s="49">
        <f t="shared" si="12"/>
        <v>0</v>
      </c>
      <c r="CG86" s="49">
        <f t="shared" si="13"/>
        <v>0</v>
      </c>
      <c r="CH86" s="49">
        <f t="shared" si="14"/>
        <v>0</v>
      </c>
    </row>
    <row r="87" spans="1:86" x14ac:dyDescent="0.25">
      <c r="A87" s="47">
        <v>42138</v>
      </c>
      <c r="B87" s="48" t="str">
        <f t="shared" si="10"/>
        <v>15134</v>
      </c>
      <c r="C87" s="49" t="s">
        <v>47</v>
      </c>
      <c r="D87" s="49" t="s">
        <v>23</v>
      </c>
      <c r="E87" s="26">
        <v>12</v>
      </c>
      <c r="F87" s="26">
        <v>4</v>
      </c>
      <c r="G87" s="26" t="s">
        <v>75</v>
      </c>
      <c r="H87" s="26">
        <f t="shared" si="9"/>
        <v>1346</v>
      </c>
      <c r="I87" s="19">
        <v>1946</v>
      </c>
      <c r="J87" s="21" t="s">
        <v>44</v>
      </c>
      <c r="K87" s="19"/>
      <c r="L87" s="26">
        <v>0</v>
      </c>
      <c r="M87" s="26">
        <v>0</v>
      </c>
      <c r="N87" s="26">
        <v>0</v>
      </c>
      <c r="O87" s="26">
        <v>0</v>
      </c>
      <c r="P87" s="26">
        <v>0</v>
      </c>
      <c r="Q87" s="26">
        <v>0</v>
      </c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49"/>
      <c r="AD87" s="49"/>
      <c r="AE87" s="49"/>
      <c r="AF87" s="49"/>
      <c r="AG87" s="49"/>
      <c r="AH87" s="22">
        <v>0</v>
      </c>
      <c r="AI87" s="37"/>
      <c r="AJ87" s="26">
        <v>0</v>
      </c>
      <c r="AK87" s="26">
        <v>0</v>
      </c>
      <c r="AL87" s="26">
        <v>0</v>
      </c>
      <c r="AM87" s="26">
        <v>1</v>
      </c>
      <c r="AN87" s="26">
        <v>0</v>
      </c>
      <c r="AO87" s="26">
        <v>0</v>
      </c>
      <c r="AP87" s="26" t="s">
        <v>52</v>
      </c>
      <c r="AQ87" s="38" t="s">
        <v>52</v>
      </c>
      <c r="AR87" s="38" t="s">
        <v>52</v>
      </c>
      <c r="AS87" s="38"/>
      <c r="AT87" s="49" t="s">
        <v>68</v>
      </c>
      <c r="AU87" s="37" t="s">
        <v>47</v>
      </c>
      <c r="AV87" s="49">
        <v>125</v>
      </c>
      <c r="AW87" s="49"/>
      <c r="AX87" s="50"/>
      <c r="AY87" s="26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1">
        <v>1</v>
      </c>
      <c r="BO87" s="37">
        <v>81.7</v>
      </c>
      <c r="BP87" s="26">
        <v>80.599999999999994</v>
      </c>
      <c r="BQ87" s="26">
        <v>1017</v>
      </c>
      <c r="BR87" s="26">
        <v>1016.2</v>
      </c>
      <c r="BS87" s="26">
        <v>0</v>
      </c>
      <c r="BT87" s="26">
        <v>3</v>
      </c>
      <c r="BU87" s="26">
        <v>3.8</v>
      </c>
      <c r="BV87" s="26">
        <v>1</v>
      </c>
      <c r="BW87" s="26" t="s">
        <v>44</v>
      </c>
      <c r="BX87" s="26">
        <v>4</v>
      </c>
      <c r="BY87" s="26"/>
      <c r="BZ87" s="32"/>
      <c r="CA87" s="27"/>
      <c r="CB87" s="27" t="s">
        <v>57</v>
      </c>
      <c r="CC87" s="49"/>
      <c r="CD87" s="49"/>
      <c r="CE87" s="49">
        <f t="shared" si="11"/>
        <v>0</v>
      </c>
      <c r="CF87" s="49">
        <f t="shared" si="12"/>
        <v>0</v>
      </c>
      <c r="CG87" s="49">
        <f t="shared" si="13"/>
        <v>0</v>
      </c>
      <c r="CH87" s="49">
        <f t="shared" si="14"/>
        <v>0</v>
      </c>
    </row>
    <row r="88" spans="1:86" x14ac:dyDescent="0.25">
      <c r="A88" s="47">
        <v>42138</v>
      </c>
      <c r="B88" s="48" t="str">
        <f t="shared" si="10"/>
        <v>15134</v>
      </c>
      <c r="C88" s="49" t="s">
        <v>47</v>
      </c>
      <c r="D88" s="49" t="s">
        <v>23</v>
      </c>
      <c r="E88" s="26">
        <v>12</v>
      </c>
      <c r="F88" s="26">
        <v>5</v>
      </c>
      <c r="G88" s="26" t="s">
        <v>75</v>
      </c>
      <c r="H88" s="26">
        <f t="shared" si="9"/>
        <v>1339</v>
      </c>
      <c r="I88" s="19">
        <v>1939</v>
      </c>
      <c r="J88" s="21" t="s">
        <v>44</v>
      </c>
      <c r="K88" s="19"/>
      <c r="L88" s="26">
        <v>0</v>
      </c>
      <c r="M88" s="26">
        <v>0</v>
      </c>
      <c r="N88" s="26">
        <v>0</v>
      </c>
      <c r="O88" s="26">
        <v>0</v>
      </c>
      <c r="P88" s="26">
        <v>0</v>
      </c>
      <c r="Q88" s="26">
        <v>0</v>
      </c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49"/>
      <c r="AD88" s="49"/>
      <c r="AE88" s="49"/>
      <c r="AF88" s="49"/>
      <c r="AG88" s="49"/>
      <c r="AH88" s="22">
        <v>0</v>
      </c>
      <c r="AI88" s="37"/>
      <c r="AJ88" s="26">
        <v>0</v>
      </c>
      <c r="AK88" s="26">
        <v>0</v>
      </c>
      <c r="AL88" s="26">
        <v>0</v>
      </c>
      <c r="AM88" s="26">
        <v>0</v>
      </c>
      <c r="AN88" s="26">
        <v>0</v>
      </c>
      <c r="AO88" s="26">
        <v>0</v>
      </c>
      <c r="AP88" s="26"/>
      <c r="AQ88" s="38"/>
      <c r="AR88" s="38"/>
      <c r="AS88" s="38"/>
      <c r="AT88" s="49"/>
      <c r="AU88" s="37"/>
      <c r="AV88" s="49"/>
      <c r="AW88" s="49"/>
      <c r="AX88" s="50"/>
      <c r="AY88" s="26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1"/>
      <c r="BO88" s="37">
        <v>81.7</v>
      </c>
      <c r="BP88" s="26">
        <v>80.599999999999994</v>
      </c>
      <c r="BQ88" s="26">
        <v>1017</v>
      </c>
      <c r="BR88" s="26">
        <v>1016.2</v>
      </c>
      <c r="BS88" s="26">
        <v>0</v>
      </c>
      <c r="BT88" s="26">
        <v>1</v>
      </c>
      <c r="BU88" s="26">
        <v>3.2</v>
      </c>
      <c r="BV88" s="26">
        <v>1</v>
      </c>
      <c r="BW88" s="26" t="s">
        <v>44</v>
      </c>
      <c r="BX88" s="26">
        <v>4</v>
      </c>
      <c r="BY88" s="26"/>
      <c r="BZ88" s="32"/>
      <c r="CA88" s="27"/>
      <c r="CB88" s="27" t="s">
        <v>57</v>
      </c>
      <c r="CC88" s="49"/>
      <c r="CD88" s="49"/>
      <c r="CE88" s="49">
        <f t="shared" si="11"/>
        <v>0</v>
      </c>
      <c r="CF88" s="49">
        <f t="shared" si="12"/>
        <v>0</v>
      </c>
      <c r="CG88" s="49">
        <f t="shared" si="13"/>
        <v>0</v>
      </c>
      <c r="CH88" s="49">
        <f t="shared" si="14"/>
        <v>0</v>
      </c>
    </row>
    <row r="89" spans="1:86" x14ac:dyDescent="0.25">
      <c r="A89" s="47">
        <v>42138</v>
      </c>
      <c r="B89" s="48" t="str">
        <f t="shared" si="10"/>
        <v>15134</v>
      </c>
      <c r="C89" s="49" t="s">
        <v>47</v>
      </c>
      <c r="D89" s="49" t="s">
        <v>23</v>
      </c>
      <c r="E89" s="26">
        <v>12</v>
      </c>
      <c r="F89" s="26">
        <v>6</v>
      </c>
      <c r="G89" s="26" t="s">
        <v>75</v>
      </c>
      <c r="H89" s="26">
        <f t="shared" si="9"/>
        <v>1324</v>
      </c>
      <c r="I89" s="19">
        <v>1924</v>
      </c>
      <c r="J89" s="21" t="s">
        <v>44</v>
      </c>
      <c r="K89" s="19"/>
      <c r="L89" s="26">
        <v>0</v>
      </c>
      <c r="M89" s="26">
        <v>0</v>
      </c>
      <c r="N89" s="26">
        <v>0</v>
      </c>
      <c r="O89" s="26">
        <v>0</v>
      </c>
      <c r="P89" s="26">
        <v>0</v>
      </c>
      <c r="Q89" s="26">
        <v>0</v>
      </c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49"/>
      <c r="AD89" s="49"/>
      <c r="AE89" s="49"/>
      <c r="AF89" s="49"/>
      <c r="AG89" s="49"/>
      <c r="AH89" s="22">
        <v>0</v>
      </c>
      <c r="AI89" s="37"/>
      <c r="AJ89" s="26">
        <v>0</v>
      </c>
      <c r="AK89" s="26">
        <v>0</v>
      </c>
      <c r="AL89" s="26">
        <v>0</v>
      </c>
      <c r="AM89" s="26">
        <v>0</v>
      </c>
      <c r="AN89" s="26">
        <v>0</v>
      </c>
      <c r="AO89" s="26">
        <v>0</v>
      </c>
      <c r="AP89" s="26"/>
      <c r="AQ89" s="38"/>
      <c r="AR89" s="38"/>
      <c r="AS89" s="38"/>
      <c r="AT89" s="49"/>
      <c r="AU89" s="37"/>
      <c r="AV89" s="49"/>
      <c r="AW89" s="49"/>
      <c r="AX89" s="50"/>
      <c r="AY89" s="26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1"/>
      <c r="BO89" s="37">
        <v>81.7</v>
      </c>
      <c r="BP89" s="26">
        <v>80.599999999999994</v>
      </c>
      <c r="BQ89" s="26">
        <v>1017</v>
      </c>
      <c r="BR89" s="26">
        <v>1016.2</v>
      </c>
      <c r="BS89" s="26">
        <v>0</v>
      </c>
      <c r="BT89" s="26">
        <v>1</v>
      </c>
      <c r="BU89" s="26">
        <v>4.5</v>
      </c>
      <c r="BV89" s="26">
        <v>1</v>
      </c>
      <c r="BW89" s="26" t="s">
        <v>44</v>
      </c>
      <c r="BX89" s="26">
        <v>4</v>
      </c>
      <c r="BY89" s="26"/>
      <c r="BZ89" s="32"/>
      <c r="CA89" s="27"/>
      <c r="CB89" s="27" t="s">
        <v>57</v>
      </c>
      <c r="CC89" s="49"/>
      <c r="CD89" s="49"/>
      <c r="CE89" s="49">
        <f t="shared" si="11"/>
        <v>0</v>
      </c>
      <c r="CF89" s="49">
        <f t="shared" si="12"/>
        <v>0</v>
      </c>
      <c r="CG89" s="49">
        <f t="shared" si="13"/>
        <v>0</v>
      </c>
      <c r="CH89" s="49">
        <f t="shared" si="14"/>
        <v>0</v>
      </c>
    </row>
    <row r="90" spans="1:86" x14ac:dyDescent="0.25">
      <c r="A90" s="47">
        <v>42138</v>
      </c>
      <c r="B90" s="48" t="str">
        <f t="shared" si="10"/>
        <v>15134</v>
      </c>
      <c r="C90" s="49" t="s">
        <v>47</v>
      </c>
      <c r="D90" s="49" t="s">
        <v>23</v>
      </c>
      <c r="E90" s="26">
        <v>12</v>
      </c>
      <c r="F90" s="26">
        <v>7</v>
      </c>
      <c r="G90" s="26" t="s">
        <v>75</v>
      </c>
      <c r="H90" s="26">
        <f t="shared" si="9"/>
        <v>1316</v>
      </c>
      <c r="I90" s="19">
        <v>1916</v>
      </c>
      <c r="J90" s="21" t="s">
        <v>44</v>
      </c>
      <c r="K90" s="19"/>
      <c r="L90" s="26">
        <v>0</v>
      </c>
      <c r="M90" s="26">
        <v>0</v>
      </c>
      <c r="N90" s="26">
        <v>0</v>
      </c>
      <c r="O90" s="26">
        <v>0</v>
      </c>
      <c r="P90" s="26">
        <v>0</v>
      </c>
      <c r="Q90" s="26">
        <v>0</v>
      </c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49"/>
      <c r="AD90" s="49"/>
      <c r="AE90" s="49"/>
      <c r="AF90" s="49"/>
      <c r="AG90" s="49"/>
      <c r="AH90" s="22">
        <v>0</v>
      </c>
      <c r="AI90" s="37"/>
      <c r="AJ90" s="26">
        <v>1</v>
      </c>
      <c r="AK90" s="26">
        <v>1</v>
      </c>
      <c r="AL90" s="26">
        <v>1</v>
      </c>
      <c r="AM90" s="26">
        <v>1</v>
      </c>
      <c r="AN90" s="26">
        <v>0</v>
      </c>
      <c r="AO90" s="26">
        <v>1</v>
      </c>
      <c r="AP90" s="26" t="s">
        <v>52</v>
      </c>
      <c r="AQ90" s="38" t="s">
        <v>52</v>
      </c>
      <c r="AR90" s="38" t="s">
        <v>52</v>
      </c>
      <c r="AS90" s="38"/>
      <c r="AT90" s="49" t="s">
        <v>24</v>
      </c>
      <c r="AU90" s="37" t="s">
        <v>47</v>
      </c>
      <c r="AV90" s="49">
        <v>245</v>
      </c>
      <c r="AW90" s="49"/>
      <c r="AX90" s="50" t="s">
        <v>25</v>
      </c>
      <c r="AY90" s="26" t="s">
        <v>47</v>
      </c>
      <c r="AZ90" s="50">
        <v>315</v>
      </c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1">
        <v>2</v>
      </c>
      <c r="BO90" s="37">
        <v>81.7</v>
      </c>
      <c r="BP90" s="26">
        <v>80.599999999999994</v>
      </c>
      <c r="BQ90" s="26">
        <v>1017</v>
      </c>
      <c r="BR90" s="26">
        <v>1016.2</v>
      </c>
      <c r="BS90" s="26">
        <v>0</v>
      </c>
      <c r="BT90" s="26">
        <v>1</v>
      </c>
      <c r="BU90" s="26">
        <v>1.5</v>
      </c>
      <c r="BV90" s="26">
        <v>1</v>
      </c>
      <c r="BW90" s="26" t="s">
        <v>44</v>
      </c>
      <c r="BX90" s="26">
        <v>4</v>
      </c>
      <c r="BY90" s="26"/>
      <c r="BZ90" s="32"/>
      <c r="CA90" s="27"/>
      <c r="CB90" s="27" t="s">
        <v>57</v>
      </c>
      <c r="CC90" s="49"/>
      <c r="CD90" s="49"/>
      <c r="CE90" s="49">
        <f t="shared" si="11"/>
        <v>0</v>
      </c>
      <c r="CF90" s="49">
        <f t="shared" si="12"/>
        <v>0</v>
      </c>
      <c r="CG90" s="49">
        <f t="shared" si="13"/>
        <v>0</v>
      </c>
      <c r="CH90" s="49">
        <f t="shared" si="14"/>
        <v>0</v>
      </c>
    </row>
    <row r="91" spans="1:86" x14ac:dyDescent="0.25">
      <c r="A91" s="47">
        <v>42138</v>
      </c>
      <c r="B91" s="48" t="str">
        <f t="shared" si="10"/>
        <v>15134</v>
      </c>
      <c r="C91" s="49" t="s">
        <v>47</v>
      </c>
      <c r="D91" s="49" t="s">
        <v>23</v>
      </c>
      <c r="E91" s="26">
        <v>12</v>
      </c>
      <c r="F91" s="26">
        <v>8</v>
      </c>
      <c r="G91" s="26" t="s">
        <v>75</v>
      </c>
      <c r="H91" s="26">
        <f t="shared" si="9"/>
        <v>1309</v>
      </c>
      <c r="I91" s="19">
        <v>1909</v>
      </c>
      <c r="J91" s="21" t="s">
        <v>44</v>
      </c>
      <c r="K91" s="19"/>
      <c r="L91" s="26">
        <v>0</v>
      </c>
      <c r="M91" s="26">
        <v>0</v>
      </c>
      <c r="N91" s="26">
        <v>0</v>
      </c>
      <c r="O91" s="26">
        <v>0</v>
      </c>
      <c r="P91" s="26">
        <v>0</v>
      </c>
      <c r="Q91" s="26">
        <v>0</v>
      </c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49"/>
      <c r="AD91" s="49"/>
      <c r="AE91" s="49"/>
      <c r="AF91" s="49"/>
      <c r="AG91" s="49"/>
      <c r="AH91" s="22">
        <v>0</v>
      </c>
      <c r="AI91" s="37"/>
      <c r="AJ91" s="26">
        <v>0</v>
      </c>
      <c r="AK91" s="26">
        <v>0</v>
      </c>
      <c r="AL91" s="26">
        <v>0</v>
      </c>
      <c r="AM91" s="26">
        <v>0</v>
      </c>
      <c r="AN91" s="26">
        <v>0</v>
      </c>
      <c r="AO91" s="26">
        <v>0</v>
      </c>
      <c r="AP91" s="26"/>
      <c r="AQ91" s="38"/>
      <c r="AR91" s="38"/>
      <c r="AS91" s="38"/>
      <c r="AT91" s="49"/>
      <c r="AU91" s="37"/>
      <c r="AV91" s="49"/>
      <c r="AW91" s="49"/>
      <c r="AX91" s="50"/>
      <c r="AY91" s="26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1"/>
      <c r="BO91" s="37">
        <v>81.7</v>
      </c>
      <c r="BP91" s="26">
        <v>80.599999999999994</v>
      </c>
      <c r="BQ91" s="26">
        <v>1017</v>
      </c>
      <c r="BR91" s="26">
        <v>1016.2</v>
      </c>
      <c r="BS91" s="26">
        <v>0</v>
      </c>
      <c r="BT91" s="26">
        <v>1</v>
      </c>
      <c r="BU91" s="26">
        <v>3.4</v>
      </c>
      <c r="BV91" s="26">
        <v>1</v>
      </c>
      <c r="BW91" s="26" t="s">
        <v>44</v>
      </c>
      <c r="BX91" s="26">
        <v>4</v>
      </c>
      <c r="BY91" s="26"/>
      <c r="BZ91" s="32"/>
      <c r="CA91" s="27"/>
      <c r="CB91" s="27" t="s">
        <v>57</v>
      </c>
      <c r="CC91" s="49"/>
      <c r="CD91" s="49"/>
      <c r="CE91" s="49">
        <f t="shared" si="11"/>
        <v>0</v>
      </c>
      <c r="CF91" s="49">
        <f t="shared" si="12"/>
        <v>0</v>
      </c>
      <c r="CG91" s="49">
        <f t="shared" si="13"/>
        <v>0</v>
      </c>
      <c r="CH91" s="49">
        <f t="shared" si="14"/>
        <v>0</v>
      </c>
    </row>
    <row r="92" spans="1:86" s="71" customFormat="1" x14ac:dyDescent="0.25">
      <c r="A92" s="55">
        <v>42138</v>
      </c>
      <c r="B92" s="56" t="str">
        <f t="shared" si="10"/>
        <v>15134</v>
      </c>
      <c r="C92" s="57" t="s">
        <v>47</v>
      </c>
      <c r="D92" s="57" t="s">
        <v>23</v>
      </c>
      <c r="E92" s="58">
        <v>13</v>
      </c>
      <c r="F92" s="58">
        <v>1</v>
      </c>
      <c r="G92" s="58" t="s">
        <v>75</v>
      </c>
      <c r="H92" s="58">
        <f t="shared" si="9"/>
        <v>1301</v>
      </c>
      <c r="I92" s="59">
        <v>1901</v>
      </c>
      <c r="J92" s="60" t="s">
        <v>44</v>
      </c>
      <c r="K92" s="59"/>
      <c r="L92" s="58">
        <v>0</v>
      </c>
      <c r="M92" s="58">
        <v>0</v>
      </c>
      <c r="N92" s="58">
        <v>0</v>
      </c>
      <c r="O92" s="58">
        <v>0</v>
      </c>
      <c r="P92" s="58">
        <v>0</v>
      </c>
      <c r="Q92" s="58">
        <v>0</v>
      </c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7"/>
      <c r="AD92" s="57"/>
      <c r="AE92" s="57"/>
      <c r="AF92" s="57"/>
      <c r="AG92" s="57"/>
      <c r="AH92" s="61">
        <v>0</v>
      </c>
      <c r="AI92" s="59"/>
      <c r="AJ92" s="58">
        <v>0</v>
      </c>
      <c r="AK92" s="58">
        <v>0</v>
      </c>
      <c r="AL92" s="58">
        <v>0</v>
      </c>
      <c r="AM92" s="58">
        <v>0</v>
      </c>
      <c r="AN92" s="58">
        <v>0</v>
      </c>
      <c r="AO92" s="58">
        <v>0</v>
      </c>
      <c r="AP92" s="58"/>
      <c r="AQ92" s="57"/>
      <c r="AR92" s="57"/>
      <c r="AS92" s="57"/>
      <c r="AT92" s="57"/>
      <c r="AU92" s="59"/>
      <c r="AV92" s="57"/>
      <c r="AW92" s="57"/>
      <c r="AX92" s="62"/>
      <c r="AY92" s="58"/>
      <c r="AZ92" s="62"/>
      <c r="BA92" s="62"/>
      <c r="BB92" s="62"/>
      <c r="BC92" s="62"/>
      <c r="BD92" s="62"/>
      <c r="BE92" s="62"/>
      <c r="BF92" s="62"/>
      <c r="BG92" s="62"/>
      <c r="BH92" s="62"/>
      <c r="BI92" s="62"/>
      <c r="BJ92" s="62"/>
      <c r="BK92" s="62"/>
      <c r="BL92" s="62"/>
      <c r="BM92" s="62"/>
      <c r="BN92" s="63"/>
      <c r="BO92" s="59">
        <v>80.2</v>
      </c>
      <c r="BP92" s="68">
        <v>81.7</v>
      </c>
      <c r="BQ92" s="58">
        <v>1017.5</v>
      </c>
      <c r="BR92" s="68">
        <v>1017</v>
      </c>
      <c r="BS92" s="58">
        <v>0</v>
      </c>
      <c r="BT92" s="58">
        <v>1</v>
      </c>
      <c r="BU92" s="58">
        <v>2.5</v>
      </c>
      <c r="BV92" s="58">
        <v>1</v>
      </c>
      <c r="BW92" s="58" t="s">
        <v>44</v>
      </c>
      <c r="BX92" s="58">
        <v>4</v>
      </c>
      <c r="BY92" s="58"/>
      <c r="BZ92" s="70"/>
      <c r="CA92" s="69"/>
      <c r="CB92" s="69" t="s">
        <v>57</v>
      </c>
      <c r="CC92" s="57"/>
      <c r="CD92" s="57"/>
      <c r="CE92" s="57">
        <f t="shared" si="11"/>
        <v>0</v>
      </c>
      <c r="CF92" s="57">
        <f t="shared" si="12"/>
        <v>0</v>
      </c>
      <c r="CG92" s="57">
        <f t="shared" si="13"/>
        <v>0</v>
      </c>
      <c r="CH92" s="57">
        <f t="shared" si="14"/>
        <v>0</v>
      </c>
    </row>
    <row r="93" spans="1:86" x14ac:dyDescent="0.25">
      <c r="A93" s="47">
        <v>42138</v>
      </c>
      <c r="B93" s="48" t="str">
        <f t="shared" si="10"/>
        <v>15134</v>
      </c>
      <c r="C93" s="49" t="s">
        <v>47</v>
      </c>
      <c r="D93" s="49" t="s">
        <v>23</v>
      </c>
      <c r="E93" s="26">
        <v>13</v>
      </c>
      <c r="F93" s="26">
        <v>2</v>
      </c>
      <c r="G93" s="26" t="s">
        <v>75</v>
      </c>
      <c r="H93" s="26">
        <f t="shared" si="9"/>
        <v>1254</v>
      </c>
      <c r="I93" s="37">
        <v>1854</v>
      </c>
      <c r="J93" s="21" t="s">
        <v>44</v>
      </c>
      <c r="K93" s="19"/>
      <c r="L93" s="26">
        <v>0</v>
      </c>
      <c r="M93" s="26">
        <v>0</v>
      </c>
      <c r="N93" s="26">
        <v>0</v>
      </c>
      <c r="O93" s="26">
        <v>0</v>
      </c>
      <c r="P93" s="26">
        <v>0</v>
      </c>
      <c r="Q93" s="26">
        <v>0</v>
      </c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49"/>
      <c r="AD93" s="49"/>
      <c r="AE93" s="49"/>
      <c r="AF93" s="49"/>
      <c r="AG93" s="49"/>
      <c r="AH93" s="22">
        <v>0</v>
      </c>
      <c r="AI93" s="37"/>
      <c r="AJ93" s="26">
        <v>0</v>
      </c>
      <c r="AK93" s="26">
        <v>0</v>
      </c>
      <c r="AL93" s="26">
        <v>0</v>
      </c>
      <c r="AM93" s="26">
        <v>0</v>
      </c>
      <c r="AN93" s="26">
        <v>0</v>
      </c>
      <c r="AO93" s="26">
        <v>0</v>
      </c>
      <c r="AP93" s="26"/>
      <c r="AQ93" s="38"/>
      <c r="AR93" s="38"/>
      <c r="AS93" s="38"/>
      <c r="AT93" s="49"/>
      <c r="AU93" s="37"/>
      <c r="AV93" s="49"/>
      <c r="AW93" s="49"/>
      <c r="AX93" s="50"/>
      <c r="AY93" s="26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1"/>
      <c r="BO93" s="37">
        <v>80.2</v>
      </c>
      <c r="BP93" s="42">
        <v>81.7</v>
      </c>
      <c r="BQ93" s="26">
        <v>1017.5</v>
      </c>
      <c r="BR93" s="42">
        <v>1017</v>
      </c>
      <c r="BS93" s="26">
        <v>0</v>
      </c>
      <c r="BT93" s="26">
        <v>1</v>
      </c>
      <c r="BU93" s="26">
        <v>6.4</v>
      </c>
      <c r="BV93" s="26">
        <v>1</v>
      </c>
      <c r="BW93" s="26" t="s">
        <v>44</v>
      </c>
      <c r="BX93" s="26">
        <v>4</v>
      </c>
      <c r="BY93" s="26"/>
      <c r="BZ93" s="32"/>
      <c r="CA93" s="27"/>
      <c r="CB93" s="27" t="s">
        <v>57</v>
      </c>
      <c r="CC93" s="49"/>
      <c r="CD93" s="49"/>
      <c r="CE93" s="49">
        <f t="shared" si="11"/>
        <v>0</v>
      </c>
      <c r="CF93" s="49">
        <f t="shared" si="12"/>
        <v>0</v>
      </c>
      <c r="CG93" s="49">
        <f t="shared" si="13"/>
        <v>0</v>
      </c>
      <c r="CH93" s="49">
        <f t="shared" si="14"/>
        <v>0</v>
      </c>
    </row>
    <row r="94" spans="1:86" x14ac:dyDescent="0.25">
      <c r="A94" s="47">
        <v>42138</v>
      </c>
      <c r="B94" s="48" t="str">
        <f t="shared" si="10"/>
        <v>15134</v>
      </c>
      <c r="C94" s="49" t="s">
        <v>47</v>
      </c>
      <c r="D94" s="49" t="s">
        <v>23</v>
      </c>
      <c r="E94" s="26">
        <v>13</v>
      </c>
      <c r="F94" s="26">
        <v>3</v>
      </c>
      <c r="G94" s="26" t="s">
        <v>75</v>
      </c>
      <c r="H94" s="26">
        <f t="shared" si="9"/>
        <v>1246</v>
      </c>
      <c r="I94" s="37">
        <v>1846</v>
      </c>
      <c r="J94" s="21" t="s">
        <v>44</v>
      </c>
      <c r="K94" s="19"/>
      <c r="L94" s="26">
        <v>0</v>
      </c>
      <c r="M94" s="26">
        <v>0</v>
      </c>
      <c r="N94" s="26">
        <v>0</v>
      </c>
      <c r="O94" s="26">
        <v>0</v>
      </c>
      <c r="P94" s="26">
        <v>0</v>
      </c>
      <c r="Q94" s="26">
        <v>0</v>
      </c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49"/>
      <c r="AD94" s="49"/>
      <c r="AE94" s="49"/>
      <c r="AF94" s="49"/>
      <c r="AG94" s="49"/>
      <c r="AH94" s="22">
        <v>0</v>
      </c>
      <c r="AI94" s="37"/>
      <c r="AJ94" s="26">
        <v>0</v>
      </c>
      <c r="AK94" s="26">
        <v>0</v>
      </c>
      <c r="AL94" s="26">
        <v>0</v>
      </c>
      <c r="AM94" s="26">
        <v>0</v>
      </c>
      <c r="AN94" s="26">
        <v>0</v>
      </c>
      <c r="AO94" s="26">
        <v>0</v>
      </c>
      <c r="AP94" s="26" t="s">
        <v>52</v>
      </c>
      <c r="AQ94" s="38" t="s">
        <v>52</v>
      </c>
      <c r="AR94" s="38" t="s">
        <v>52</v>
      </c>
      <c r="AS94" s="38"/>
      <c r="AT94" s="49" t="s">
        <v>24</v>
      </c>
      <c r="AU94" s="37" t="s">
        <v>47</v>
      </c>
      <c r="AV94" s="49">
        <v>180</v>
      </c>
      <c r="AW94" s="49"/>
      <c r="AX94" s="50"/>
      <c r="AY94" s="26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1">
        <v>1</v>
      </c>
      <c r="BO94" s="37">
        <v>80.2</v>
      </c>
      <c r="BP94" s="42">
        <v>81.7</v>
      </c>
      <c r="BQ94" s="26">
        <v>1017.5</v>
      </c>
      <c r="BR94" s="42">
        <v>1017</v>
      </c>
      <c r="BS94" s="26">
        <v>0</v>
      </c>
      <c r="BT94" s="26">
        <v>1</v>
      </c>
      <c r="BU94" s="26">
        <v>6</v>
      </c>
      <c r="BV94" s="26">
        <v>1</v>
      </c>
      <c r="BW94" s="26" t="s">
        <v>44</v>
      </c>
      <c r="BX94" s="26">
        <v>4</v>
      </c>
      <c r="BY94" s="26"/>
      <c r="BZ94" s="32"/>
      <c r="CA94" s="27"/>
      <c r="CB94" s="27" t="s">
        <v>57</v>
      </c>
      <c r="CC94" s="49"/>
      <c r="CD94" s="49"/>
      <c r="CE94" s="49">
        <f t="shared" si="11"/>
        <v>0</v>
      </c>
      <c r="CF94" s="49">
        <f t="shared" si="12"/>
        <v>0</v>
      </c>
      <c r="CG94" s="49">
        <f t="shared" si="13"/>
        <v>0</v>
      </c>
      <c r="CH94" s="49">
        <f t="shared" si="14"/>
        <v>0</v>
      </c>
    </row>
    <row r="95" spans="1:86" x14ac:dyDescent="0.25">
      <c r="A95" s="47">
        <v>42138</v>
      </c>
      <c r="B95" s="48" t="str">
        <f t="shared" si="10"/>
        <v>15134</v>
      </c>
      <c r="C95" s="49" t="s">
        <v>47</v>
      </c>
      <c r="D95" s="49" t="s">
        <v>23</v>
      </c>
      <c r="E95" s="26">
        <v>13</v>
      </c>
      <c r="F95" s="26">
        <v>4</v>
      </c>
      <c r="G95" s="26" t="s">
        <v>75</v>
      </c>
      <c r="H95" s="26">
        <f t="shared" si="9"/>
        <v>1238</v>
      </c>
      <c r="I95" s="37">
        <v>1838</v>
      </c>
      <c r="J95" s="21" t="s">
        <v>44</v>
      </c>
      <c r="K95" s="19"/>
      <c r="L95" s="26">
        <v>0</v>
      </c>
      <c r="M95" s="26">
        <v>0</v>
      </c>
      <c r="N95" s="26">
        <v>0</v>
      </c>
      <c r="O95" s="26">
        <v>0</v>
      </c>
      <c r="P95" s="26">
        <v>0</v>
      </c>
      <c r="Q95" s="26">
        <v>0</v>
      </c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49"/>
      <c r="AD95" s="49"/>
      <c r="AE95" s="49"/>
      <c r="AF95" s="49"/>
      <c r="AG95" s="49"/>
      <c r="AH95" s="22">
        <v>0</v>
      </c>
      <c r="AI95" s="37"/>
      <c r="AJ95" s="26">
        <v>0</v>
      </c>
      <c r="AK95" s="26">
        <v>0</v>
      </c>
      <c r="AL95" s="26">
        <v>0</v>
      </c>
      <c r="AM95" s="26">
        <v>0</v>
      </c>
      <c r="AN95" s="26">
        <v>0</v>
      </c>
      <c r="AO95" s="26">
        <v>0</v>
      </c>
      <c r="AP95" s="26"/>
      <c r="AQ95" s="38"/>
      <c r="AR95" s="38"/>
      <c r="AS95" s="38"/>
      <c r="AT95" s="49"/>
      <c r="AU95" s="37"/>
      <c r="AV95" s="49"/>
      <c r="AW95" s="49"/>
      <c r="AX95" s="50"/>
      <c r="AY95" s="26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1"/>
      <c r="BO95" s="37">
        <v>80.2</v>
      </c>
      <c r="BP95" s="42">
        <v>81.7</v>
      </c>
      <c r="BQ95" s="26">
        <v>1017.5</v>
      </c>
      <c r="BR95" s="42">
        <v>1017</v>
      </c>
      <c r="BS95" s="26">
        <v>0</v>
      </c>
      <c r="BT95" s="26">
        <v>1</v>
      </c>
      <c r="BU95" s="26">
        <v>2.7</v>
      </c>
      <c r="BV95" s="26">
        <v>1</v>
      </c>
      <c r="BW95" s="26" t="s">
        <v>44</v>
      </c>
      <c r="BX95" s="26">
        <v>4</v>
      </c>
      <c r="BY95" s="26"/>
      <c r="BZ95" s="32"/>
      <c r="CA95" s="27"/>
      <c r="CB95" s="27" t="s">
        <v>57</v>
      </c>
      <c r="CC95" s="49"/>
      <c r="CD95" s="49"/>
      <c r="CE95" s="49">
        <f t="shared" si="11"/>
        <v>0</v>
      </c>
      <c r="CF95" s="49">
        <f t="shared" si="12"/>
        <v>0</v>
      </c>
      <c r="CG95" s="49">
        <f t="shared" si="13"/>
        <v>0</v>
      </c>
      <c r="CH95" s="49">
        <f t="shared" si="14"/>
        <v>0</v>
      </c>
    </row>
    <row r="96" spans="1:86" x14ac:dyDescent="0.25">
      <c r="A96" s="47">
        <v>42138</v>
      </c>
      <c r="B96" s="48" t="str">
        <f t="shared" si="10"/>
        <v>15134</v>
      </c>
      <c r="C96" s="49" t="s">
        <v>47</v>
      </c>
      <c r="D96" s="49" t="s">
        <v>23</v>
      </c>
      <c r="E96" s="26">
        <v>13</v>
      </c>
      <c r="F96" s="26">
        <v>5</v>
      </c>
      <c r="G96" s="26" t="s">
        <v>75</v>
      </c>
      <c r="H96" s="26">
        <f t="shared" si="9"/>
        <v>1230</v>
      </c>
      <c r="I96" s="37">
        <v>1830</v>
      </c>
      <c r="J96" s="21" t="s">
        <v>44</v>
      </c>
      <c r="K96" s="19"/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49"/>
      <c r="AD96" s="49"/>
      <c r="AE96" s="49"/>
      <c r="AF96" s="49"/>
      <c r="AG96" s="49"/>
      <c r="AH96" s="22">
        <v>0</v>
      </c>
      <c r="AI96" s="37"/>
      <c r="AJ96" s="26">
        <v>0</v>
      </c>
      <c r="AK96" s="26">
        <v>0</v>
      </c>
      <c r="AL96" s="26">
        <v>0</v>
      </c>
      <c r="AM96" s="26">
        <v>0</v>
      </c>
      <c r="AN96" s="26">
        <v>0</v>
      </c>
      <c r="AO96" s="26">
        <v>0</v>
      </c>
      <c r="AP96" s="26"/>
      <c r="AQ96" s="38"/>
      <c r="AR96" s="38"/>
      <c r="AS96" s="38"/>
      <c r="AT96" s="49"/>
      <c r="AU96" s="37"/>
      <c r="AV96" s="49"/>
      <c r="AW96" s="49"/>
      <c r="AX96" s="50"/>
      <c r="AY96" s="26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1"/>
      <c r="BO96" s="37">
        <v>80.2</v>
      </c>
      <c r="BP96" s="42">
        <v>81.7</v>
      </c>
      <c r="BQ96" s="26">
        <v>1017.5</v>
      </c>
      <c r="BR96" s="42">
        <v>1017</v>
      </c>
      <c r="BS96" s="26">
        <v>0</v>
      </c>
      <c r="BT96" s="26">
        <v>1</v>
      </c>
      <c r="BU96" s="26">
        <v>8.4</v>
      </c>
      <c r="BV96" s="26">
        <v>1</v>
      </c>
      <c r="BW96" s="26" t="s">
        <v>44</v>
      </c>
      <c r="BX96" s="26">
        <v>4</v>
      </c>
      <c r="BY96" s="26"/>
      <c r="BZ96" s="32"/>
      <c r="CA96" s="27"/>
      <c r="CB96" s="27" t="s">
        <v>57</v>
      </c>
      <c r="CC96" s="49"/>
      <c r="CD96" s="49"/>
      <c r="CE96" s="49">
        <f t="shared" si="11"/>
        <v>0</v>
      </c>
      <c r="CF96" s="49">
        <f t="shared" si="12"/>
        <v>0</v>
      </c>
      <c r="CG96" s="49">
        <f t="shared" si="13"/>
        <v>0</v>
      </c>
      <c r="CH96" s="49">
        <f t="shared" si="14"/>
        <v>0</v>
      </c>
    </row>
    <row r="97" spans="1:86" x14ac:dyDescent="0.25">
      <c r="A97" s="47">
        <v>42138</v>
      </c>
      <c r="B97" s="48" t="str">
        <f t="shared" si="10"/>
        <v>15134</v>
      </c>
      <c r="C97" s="49" t="s">
        <v>47</v>
      </c>
      <c r="D97" s="49" t="s">
        <v>23</v>
      </c>
      <c r="E97" s="26">
        <v>13</v>
      </c>
      <c r="F97" s="26">
        <v>6</v>
      </c>
      <c r="G97" s="26" t="s">
        <v>75</v>
      </c>
      <c r="H97" s="26">
        <f t="shared" si="9"/>
        <v>1223</v>
      </c>
      <c r="I97" s="37">
        <v>1823</v>
      </c>
      <c r="J97" s="21" t="s">
        <v>44</v>
      </c>
      <c r="K97" s="19"/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49"/>
      <c r="AD97" s="49"/>
      <c r="AE97" s="49"/>
      <c r="AF97" s="49"/>
      <c r="AG97" s="49"/>
      <c r="AH97" s="22">
        <v>0</v>
      </c>
      <c r="AI97" s="37"/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26"/>
      <c r="AQ97" s="38"/>
      <c r="AR97" s="38"/>
      <c r="AS97" s="38"/>
      <c r="AT97" s="49"/>
      <c r="AU97" s="37"/>
      <c r="AV97" s="49"/>
      <c r="AW97" s="49"/>
      <c r="AX97" s="50"/>
      <c r="AY97" s="26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1"/>
      <c r="BO97" s="37">
        <v>80.2</v>
      </c>
      <c r="BP97" s="42">
        <v>81.7</v>
      </c>
      <c r="BQ97" s="26">
        <v>1017.5</v>
      </c>
      <c r="BR97" s="42">
        <v>1017</v>
      </c>
      <c r="BS97" s="26">
        <v>0</v>
      </c>
      <c r="BT97" s="26">
        <v>1</v>
      </c>
      <c r="BU97" s="26">
        <v>3.8</v>
      </c>
      <c r="BV97" s="26">
        <v>1</v>
      </c>
      <c r="BW97" s="26" t="s">
        <v>44</v>
      </c>
      <c r="BX97" s="26">
        <v>4</v>
      </c>
      <c r="BY97" s="26"/>
      <c r="BZ97" s="32"/>
      <c r="CA97" s="27"/>
      <c r="CB97" s="27" t="s">
        <v>57</v>
      </c>
      <c r="CC97" s="49"/>
      <c r="CD97" s="49"/>
      <c r="CE97" s="49">
        <f t="shared" si="11"/>
        <v>0</v>
      </c>
      <c r="CF97" s="49">
        <f t="shared" si="12"/>
        <v>0</v>
      </c>
      <c r="CG97" s="49">
        <f t="shared" si="13"/>
        <v>0</v>
      </c>
      <c r="CH97" s="49">
        <f t="shared" si="14"/>
        <v>0</v>
      </c>
    </row>
    <row r="98" spans="1:86" x14ac:dyDescent="0.25">
      <c r="A98" s="47">
        <v>42138</v>
      </c>
      <c r="B98" s="48" t="str">
        <f t="shared" si="10"/>
        <v>15134</v>
      </c>
      <c r="C98" s="49" t="s">
        <v>47</v>
      </c>
      <c r="D98" s="49" t="s">
        <v>23</v>
      </c>
      <c r="E98" s="26">
        <v>13</v>
      </c>
      <c r="F98" s="26">
        <v>7</v>
      </c>
      <c r="G98" s="26" t="s">
        <v>75</v>
      </c>
      <c r="H98" s="26">
        <f t="shared" si="9"/>
        <v>1216</v>
      </c>
      <c r="I98" s="37">
        <v>1816</v>
      </c>
      <c r="J98" s="21" t="s">
        <v>44</v>
      </c>
      <c r="K98" s="19"/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49"/>
      <c r="AD98" s="49"/>
      <c r="AE98" s="49"/>
      <c r="AF98" s="49"/>
      <c r="AG98" s="49"/>
      <c r="AH98" s="22">
        <v>0</v>
      </c>
      <c r="AI98" s="37"/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/>
      <c r="AQ98" s="40"/>
      <c r="AR98" s="40"/>
      <c r="AS98" s="40"/>
      <c r="AT98" s="49"/>
      <c r="AU98" s="37"/>
      <c r="AV98" s="49"/>
      <c r="AW98" s="49"/>
      <c r="AX98" s="50"/>
      <c r="AY98" s="26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1"/>
      <c r="BO98" s="37">
        <v>80.2</v>
      </c>
      <c r="BP98" s="42">
        <v>81.7</v>
      </c>
      <c r="BQ98" s="26">
        <v>1017.5</v>
      </c>
      <c r="BR98" s="42">
        <v>1017</v>
      </c>
      <c r="BS98" s="26">
        <v>0</v>
      </c>
      <c r="BT98" s="26">
        <v>1</v>
      </c>
      <c r="BU98" s="26">
        <v>5.4</v>
      </c>
      <c r="BV98" s="26">
        <v>1</v>
      </c>
      <c r="BW98" s="26" t="s">
        <v>44</v>
      </c>
      <c r="BX98" s="26">
        <v>4</v>
      </c>
      <c r="BY98" s="27"/>
      <c r="BZ98" s="32"/>
      <c r="CA98" s="27"/>
      <c r="CB98" s="27" t="s">
        <v>57</v>
      </c>
      <c r="CC98" s="49"/>
      <c r="CD98" s="49"/>
      <c r="CE98" s="49">
        <f t="shared" si="11"/>
        <v>0</v>
      </c>
      <c r="CF98" s="49">
        <f t="shared" si="12"/>
        <v>0</v>
      </c>
      <c r="CG98" s="49">
        <f t="shared" si="13"/>
        <v>0</v>
      </c>
      <c r="CH98" s="49">
        <f t="shared" si="14"/>
        <v>0</v>
      </c>
    </row>
    <row r="99" spans="1:86" x14ac:dyDescent="0.25">
      <c r="A99" s="47">
        <v>42138</v>
      </c>
      <c r="B99" s="48" t="str">
        <f t="shared" si="10"/>
        <v>15134</v>
      </c>
      <c r="C99" s="49" t="s">
        <v>47</v>
      </c>
      <c r="D99" s="49" t="s">
        <v>23</v>
      </c>
      <c r="E99" s="26">
        <v>13</v>
      </c>
      <c r="F99" s="26">
        <v>8</v>
      </c>
      <c r="G99" s="26" t="s">
        <v>75</v>
      </c>
      <c r="H99" s="26">
        <f t="shared" si="9"/>
        <v>1207</v>
      </c>
      <c r="I99" s="37">
        <v>1807</v>
      </c>
      <c r="J99" s="21" t="s">
        <v>44</v>
      </c>
      <c r="K99" s="19"/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49"/>
      <c r="AD99" s="49"/>
      <c r="AE99" s="49"/>
      <c r="AF99" s="49"/>
      <c r="AG99" s="49"/>
      <c r="AH99" s="22">
        <v>0</v>
      </c>
      <c r="AI99" s="37"/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/>
      <c r="AQ99" s="40"/>
      <c r="AR99" s="40"/>
      <c r="AS99" s="40"/>
      <c r="AT99" s="49"/>
      <c r="AU99" s="37"/>
      <c r="AV99" s="49"/>
      <c r="AW99" s="49"/>
      <c r="AX99" s="50"/>
      <c r="AY99" s="26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1"/>
      <c r="BO99" s="37">
        <v>80.2</v>
      </c>
      <c r="BP99" s="42">
        <v>81.7</v>
      </c>
      <c r="BQ99" s="26">
        <v>1017.5</v>
      </c>
      <c r="BR99" s="42">
        <v>1017</v>
      </c>
      <c r="BS99" s="26">
        <v>0</v>
      </c>
      <c r="BT99" s="26">
        <v>1</v>
      </c>
      <c r="BU99" s="26">
        <v>6.4</v>
      </c>
      <c r="BV99" s="26">
        <v>1</v>
      </c>
      <c r="BW99" s="26" t="s">
        <v>44</v>
      </c>
      <c r="BX99" s="26">
        <v>4</v>
      </c>
      <c r="BY99" s="27"/>
      <c r="BZ99" s="32"/>
      <c r="CA99" s="27"/>
      <c r="CB99" s="27" t="s">
        <v>57</v>
      </c>
      <c r="CC99" s="49"/>
      <c r="CD99" s="49"/>
      <c r="CE99" s="49">
        <f t="shared" si="11"/>
        <v>0</v>
      </c>
      <c r="CF99" s="49">
        <f t="shared" si="12"/>
        <v>0</v>
      </c>
      <c r="CG99" s="49">
        <f t="shared" si="13"/>
        <v>0</v>
      </c>
      <c r="CH99" s="49">
        <f t="shared" si="14"/>
        <v>0</v>
      </c>
    </row>
    <row r="100" spans="1:86" s="71" customFormat="1" x14ac:dyDescent="0.25">
      <c r="AH100" s="79"/>
      <c r="BN100" s="81"/>
    </row>
    <row r="101" spans="1:86" x14ac:dyDescent="0.25">
      <c r="AH101" s="16"/>
      <c r="BN101" s="30"/>
    </row>
    <row r="102" spans="1:86" x14ac:dyDescent="0.25">
      <c r="AH102" s="16"/>
      <c r="BN102" s="30"/>
    </row>
    <row r="103" spans="1:86" x14ac:dyDescent="0.25">
      <c r="AH103" s="16"/>
      <c r="BN103" s="30"/>
    </row>
    <row r="104" spans="1:86" x14ac:dyDescent="0.25">
      <c r="AH104" s="16"/>
      <c r="BN104" s="30"/>
    </row>
    <row r="105" spans="1:86" x14ac:dyDescent="0.25">
      <c r="AH105" s="16"/>
      <c r="BN105" s="30"/>
    </row>
    <row r="106" spans="1:86" x14ac:dyDescent="0.25">
      <c r="AH106" s="16"/>
      <c r="BN106" s="30"/>
    </row>
    <row r="107" spans="1:86" x14ac:dyDescent="0.25">
      <c r="AH107" s="16"/>
      <c r="BN107" s="30"/>
    </row>
    <row r="108" spans="1:86" x14ac:dyDescent="0.25">
      <c r="AH108" s="16"/>
      <c r="BN108" s="30"/>
    </row>
    <row r="109" spans="1:86" x14ac:dyDescent="0.25">
      <c r="AH109" s="16"/>
      <c r="BN109" s="30"/>
    </row>
    <row r="110" spans="1:86" x14ac:dyDescent="0.25">
      <c r="AH110" s="16"/>
      <c r="BN110" s="30"/>
    </row>
    <row r="111" spans="1:86" x14ac:dyDescent="0.25">
      <c r="AH111" s="16"/>
      <c r="BN111" s="30"/>
    </row>
    <row r="112" spans="1:86" x14ac:dyDescent="0.25">
      <c r="AH112" s="16"/>
      <c r="BN112" s="30"/>
    </row>
    <row r="113" spans="34:66" x14ac:dyDescent="0.25">
      <c r="AH113" s="16"/>
      <c r="BN113" s="30"/>
    </row>
    <row r="114" spans="34:66" x14ac:dyDescent="0.25">
      <c r="AH114" s="16"/>
      <c r="BN114" s="30"/>
    </row>
    <row r="115" spans="34:66" x14ac:dyDescent="0.25">
      <c r="AH115" s="16"/>
      <c r="BN115" s="30"/>
    </row>
    <row r="116" spans="34:66" x14ac:dyDescent="0.25">
      <c r="AH116" s="16"/>
      <c r="BN116" s="30"/>
    </row>
    <row r="117" spans="34:66" x14ac:dyDescent="0.25">
      <c r="AH117" s="16"/>
      <c r="BN117" s="30"/>
    </row>
    <row r="118" spans="34:66" x14ac:dyDescent="0.25">
      <c r="AH118" s="16"/>
      <c r="BN118" s="30"/>
    </row>
    <row r="119" spans="34:66" x14ac:dyDescent="0.25">
      <c r="AH119" s="16"/>
      <c r="BN119" s="30"/>
    </row>
    <row r="120" spans="34:66" x14ac:dyDescent="0.25">
      <c r="AH120" s="16"/>
      <c r="BN120" s="30"/>
    </row>
    <row r="121" spans="34:66" x14ac:dyDescent="0.25">
      <c r="AH121" s="16"/>
      <c r="BN121" s="30"/>
    </row>
    <row r="122" spans="34:66" x14ac:dyDescent="0.25">
      <c r="AH122" s="16"/>
      <c r="BN122" s="30"/>
    </row>
    <row r="123" spans="34:66" x14ac:dyDescent="0.25">
      <c r="AH123" s="16"/>
      <c r="BN123" s="30"/>
    </row>
    <row r="124" spans="34:66" x14ac:dyDescent="0.25">
      <c r="AH124" s="16"/>
      <c r="BN124" s="30"/>
    </row>
    <row r="125" spans="34:66" x14ac:dyDescent="0.25">
      <c r="AH125" s="16"/>
      <c r="BN125" s="30"/>
    </row>
    <row r="126" spans="34:66" x14ac:dyDescent="0.25">
      <c r="AH126" s="16"/>
      <c r="BN126" s="30"/>
    </row>
    <row r="127" spans="34:66" x14ac:dyDescent="0.25">
      <c r="AH127" s="16"/>
      <c r="BN127" s="30"/>
    </row>
    <row r="128" spans="34:66" x14ac:dyDescent="0.25">
      <c r="AH128" s="16"/>
      <c r="BN128" s="30"/>
    </row>
    <row r="129" spans="34:66" x14ac:dyDescent="0.25">
      <c r="AH129" s="16"/>
      <c r="BN129" s="30"/>
    </row>
    <row r="130" spans="34:66" x14ac:dyDescent="0.25">
      <c r="AH130" s="16"/>
      <c r="BN130" s="30"/>
    </row>
    <row r="131" spans="34:66" x14ac:dyDescent="0.25">
      <c r="AH131" s="16"/>
      <c r="BN131" s="30"/>
    </row>
    <row r="132" spans="34:66" x14ac:dyDescent="0.25">
      <c r="AH132" s="16"/>
      <c r="BN132" s="30"/>
    </row>
    <row r="133" spans="34:66" x14ac:dyDescent="0.25">
      <c r="AH133" s="16"/>
      <c r="BN133" s="30"/>
    </row>
    <row r="134" spans="34:66" x14ac:dyDescent="0.25">
      <c r="AH134" s="16"/>
      <c r="BN134" s="30"/>
    </row>
    <row r="135" spans="34:66" x14ac:dyDescent="0.25">
      <c r="AH135" s="16"/>
      <c r="BN135" s="30"/>
    </row>
    <row r="136" spans="34:66" x14ac:dyDescent="0.25">
      <c r="AH136" s="16"/>
      <c r="BN136" s="30"/>
    </row>
    <row r="137" spans="34:66" x14ac:dyDescent="0.25">
      <c r="AH137" s="16"/>
      <c r="BN137" s="30"/>
    </row>
    <row r="138" spans="34:66" x14ac:dyDescent="0.25">
      <c r="AH138" s="16"/>
      <c r="BN138" s="30"/>
    </row>
    <row r="139" spans="34:66" x14ac:dyDescent="0.25">
      <c r="AH139" s="16"/>
      <c r="BN139" s="30"/>
    </row>
    <row r="140" spans="34:66" x14ac:dyDescent="0.25">
      <c r="AH140" s="16"/>
      <c r="BN140" s="30"/>
    </row>
    <row r="141" spans="34:66" x14ac:dyDescent="0.25">
      <c r="AH141" s="16"/>
      <c r="BN141" s="30"/>
    </row>
    <row r="142" spans="34:66" x14ac:dyDescent="0.25">
      <c r="AH142" s="16"/>
      <c r="BN142" s="30"/>
    </row>
    <row r="143" spans="34:66" x14ac:dyDescent="0.25">
      <c r="AH143" s="16"/>
      <c r="BN143" s="30"/>
    </row>
    <row r="144" spans="34:66" x14ac:dyDescent="0.25">
      <c r="AH144" s="16"/>
      <c r="BN144" s="30"/>
    </row>
    <row r="145" spans="34:66" x14ac:dyDescent="0.25">
      <c r="AH145" s="16"/>
      <c r="BN145" s="30"/>
    </row>
    <row r="146" spans="34:66" x14ac:dyDescent="0.25">
      <c r="AH146" s="16"/>
      <c r="BN146" s="30"/>
    </row>
    <row r="147" spans="34:66" x14ac:dyDescent="0.25">
      <c r="AH147" s="16"/>
      <c r="BN147" s="30"/>
    </row>
    <row r="148" spans="34:66" x14ac:dyDescent="0.25">
      <c r="AH148" s="16"/>
      <c r="BN148" s="30"/>
    </row>
    <row r="149" spans="34:66" x14ac:dyDescent="0.25">
      <c r="AH149" s="16"/>
      <c r="BN149" s="30"/>
    </row>
    <row r="150" spans="34:66" x14ac:dyDescent="0.25">
      <c r="AH150" s="16"/>
      <c r="BN150" s="30"/>
    </row>
    <row r="151" spans="34:66" x14ac:dyDescent="0.25">
      <c r="AH151" s="16"/>
      <c r="BN151" s="30"/>
    </row>
    <row r="152" spans="34:66" x14ac:dyDescent="0.25">
      <c r="AH152" s="16"/>
      <c r="BN152" s="30"/>
    </row>
    <row r="153" spans="34:66" x14ac:dyDescent="0.25">
      <c r="AH153" s="16"/>
      <c r="BN153" s="30"/>
    </row>
    <row r="154" spans="34:66" x14ac:dyDescent="0.25">
      <c r="AH154" s="16"/>
      <c r="BN154" s="30"/>
    </row>
    <row r="155" spans="34:66" x14ac:dyDescent="0.25">
      <c r="AH155" s="16"/>
      <c r="BN155" s="30"/>
    </row>
    <row r="156" spans="34:66" x14ac:dyDescent="0.25">
      <c r="AH156" s="16"/>
      <c r="BN156" s="30"/>
    </row>
    <row r="157" spans="34:66" x14ac:dyDescent="0.25">
      <c r="AH157" s="16"/>
      <c r="BN157" s="30"/>
    </row>
    <row r="158" spans="34:66" x14ac:dyDescent="0.25">
      <c r="AH158" s="16"/>
      <c r="BN158" s="30"/>
    </row>
    <row r="159" spans="34:66" x14ac:dyDescent="0.25">
      <c r="AH159" s="16"/>
      <c r="BN159" s="30"/>
    </row>
    <row r="160" spans="34:66" x14ac:dyDescent="0.25">
      <c r="AH160" s="16"/>
      <c r="BN160" s="30"/>
    </row>
    <row r="161" spans="34:66" x14ac:dyDescent="0.25">
      <c r="AH161" s="16"/>
      <c r="BN161" s="30"/>
    </row>
    <row r="162" spans="34:66" x14ac:dyDescent="0.25">
      <c r="AH162" s="16"/>
      <c r="BN162" s="30"/>
    </row>
    <row r="163" spans="34:66" x14ac:dyDescent="0.25">
      <c r="AH163" s="16"/>
      <c r="BN163" s="30"/>
    </row>
    <row r="164" spans="34:66" x14ac:dyDescent="0.25">
      <c r="AH164" s="16"/>
      <c r="BN164" s="30"/>
    </row>
    <row r="165" spans="34:66" x14ac:dyDescent="0.25">
      <c r="AH165" s="16"/>
      <c r="BN165" s="30"/>
    </row>
    <row r="166" spans="34:66" x14ac:dyDescent="0.25">
      <c r="AH166" s="16"/>
      <c r="BN166" s="30"/>
    </row>
    <row r="167" spans="34:66" x14ac:dyDescent="0.25">
      <c r="AH167" s="16"/>
      <c r="BN167" s="30"/>
    </row>
    <row r="168" spans="34:66" x14ac:dyDescent="0.25">
      <c r="AH168" s="16"/>
      <c r="BN168" s="30"/>
    </row>
    <row r="169" spans="34:66" x14ac:dyDescent="0.25">
      <c r="AH169" s="16"/>
      <c r="BN169" s="30"/>
    </row>
    <row r="170" spans="34:66" x14ac:dyDescent="0.25">
      <c r="AH170" s="16"/>
      <c r="BN170" s="30"/>
    </row>
    <row r="171" spans="34:66" x14ac:dyDescent="0.25">
      <c r="AH171" s="16"/>
      <c r="BN171" s="30"/>
    </row>
    <row r="172" spans="34:66" x14ac:dyDescent="0.25">
      <c r="AH172" s="16"/>
      <c r="BN172" s="30"/>
    </row>
    <row r="173" spans="34:66" x14ac:dyDescent="0.25">
      <c r="AH173" s="16"/>
      <c r="BN173" s="30"/>
    </row>
    <row r="174" spans="34:66" x14ac:dyDescent="0.25">
      <c r="AH174" s="16"/>
      <c r="BN174" s="30"/>
    </row>
    <row r="175" spans="34:66" x14ac:dyDescent="0.25">
      <c r="AH175" s="16"/>
      <c r="BN175" s="30"/>
    </row>
    <row r="176" spans="34:66" x14ac:dyDescent="0.25">
      <c r="AH176" s="16"/>
      <c r="BN176" s="30"/>
    </row>
    <row r="177" spans="34:66" x14ac:dyDescent="0.25">
      <c r="AH177" s="16"/>
      <c r="BN177" s="30"/>
    </row>
    <row r="178" spans="34:66" x14ac:dyDescent="0.25">
      <c r="AH178" s="16"/>
      <c r="BN178" s="30"/>
    </row>
    <row r="179" spans="34:66" x14ac:dyDescent="0.25">
      <c r="AH179" s="16"/>
      <c r="BN179" s="30"/>
    </row>
    <row r="180" spans="34:66" x14ac:dyDescent="0.25">
      <c r="AH180" s="16"/>
      <c r="BN180" s="30"/>
    </row>
    <row r="181" spans="34:66" x14ac:dyDescent="0.25">
      <c r="AH181" s="16"/>
      <c r="BN181" s="30"/>
    </row>
    <row r="182" spans="34:66" x14ac:dyDescent="0.25">
      <c r="AH182" s="16"/>
      <c r="BN182" s="30"/>
    </row>
    <row r="183" spans="34:66" x14ac:dyDescent="0.25">
      <c r="AH183" s="16"/>
      <c r="BN183" s="30"/>
    </row>
    <row r="184" spans="34:66" x14ac:dyDescent="0.25">
      <c r="AH184" s="16"/>
      <c r="BN184" s="30"/>
    </row>
    <row r="185" spans="34:66" x14ac:dyDescent="0.25">
      <c r="AH185" s="16"/>
      <c r="BN185" s="30"/>
    </row>
    <row r="186" spans="34:66" x14ac:dyDescent="0.25">
      <c r="AH186" s="16"/>
      <c r="BN186" s="30"/>
    </row>
    <row r="187" spans="34:66" x14ac:dyDescent="0.25">
      <c r="AH187" s="16"/>
      <c r="BN187" s="30"/>
    </row>
    <row r="188" spans="34:66" x14ac:dyDescent="0.25">
      <c r="AH188" s="16"/>
      <c r="BN188" s="30"/>
    </row>
    <row r="189" spans="34:66" x14ac:dyDescent="0.25">
      <c r="AH189" s="16"/>
      <c r="BN189" s="30"/>
    </row>
    <row r="190" spans="34:66" x14ac:dyDescent="0.25">
      <c r="AH190" s="16"/>
      <c r="BN190" s="30"/>
    </row>
    <row r="191" spans="34:66" x14ac:dyDescent="0.25">
      <c r="AH191" s="16"/>
      <c r="BN191" s="30"/>
    </row>
    <row r="192" spans="34:66" x14ac:dyDescent="0.25">
      <c r="AH192" s="16"/>
      <c r="BN192" s="30"/>
    </row>
    <row r="193" spans="34:66" x14ac:dyDescent="0.25">
      <c r="AH193" s="16"/>
      <c r="BN193" s="30"/>
    </row>
    <row r="194" spans="34:66" x14ac:dyDescent="0.25">
      <c r="AH194" s="16"/>
      <c r="BN194" s="30"/>
    </row>
    <row r="195" spans="34:66" x14ac:dyDescent="0.25">
      <c r="AH195" s="16"/>
      <c r="BN195" s="30"/>
    </row>
    <row r="196" spans="34:66" x14ac:dyDescent="0.25">
      <c r="AH196" s="16"/>
      <c r="BN196" s="30"/>
    </row>
    <row r="197" spans="34:66" x14ac:dyDescent="0.25">
      <c r="AH197" s="16"/>
      <c r="BN197" s="30"/>
    </row>
    <row r="198" spans="34:66" x14ac:dyDescent="0.25">
      <c r="AH198" s="16"/>
      <c r="BN198" s="30"/>
    </row>
    <row r="199" spans="34:66" x14ac:dyDescent="0.25">
      <c r="AH199" s="16"/>
      <c r="BN199" s="30"/>
    </row>
    <row r="200" spans="34:66" x14ac:dyDescent="0.25">
      <c r="AH200" s="16"/>
      <c r="BN200" s="30"/>
    </row>
    <row r="201" spans="34:66" x14ac:dyDescent="0.25">
      <c r="AH201" s="16"/>
      <c r="BN201" s="30"/>
    </row>
    <row r="202" spans="34:66" x14ac:dyDescent="0.25">
      <c r="AH202" s="16"/>
      <c r="BN202" s="30"/>
    </row>
    <row r="203" spans="34:66" x14ac:dyDescent="0.25">
      <c r="AH203" s="16"/>
      <c r="BN203" s="30"/>
    </row>
    <row r="204" spans="34:66" x14ac:dyDescent="0.25">
      <c r="AH204" s="16"/>
      <c r="BN204" s="30"/>
    </row>
    <row r="205" spans="34:66" x14ac:dyDescent="0.25">
      <c r="AH205" s="16"/>
      <c r="BN205" s="30"/>
    </row>
    <row r="206" spans="34:66" x14ac:dyDescent="0.25">
      <c r="AH206" s="16"/>
      <c r="BN206" s="30"/>
    </row>
    <row r="207" spans="34:66" x14ac:dyDescent="0.25">
      <c r="AH207" s="16"/>
      <c r="BN207" s="30"/>
    </row>
    <row r="208" spans="34:66" x14ac:dyDescent="0.25">
      <c r="AH208" s="16"/>
      <c r="BN208" s="30"/>
    </row>
    <row r="209" spans="34:66" x14ac:dyDescent="0.25">
      <c r="AH209" s="16"/>
      <c r="BN209" s="30"/>
    </row>
    <row r="210" spans="34:66" x14ac:dyDescent="0.25">
      <c r="AH210" s="16"/>
      <c r="BN210" s="30"/>
    </row>
    <row r="211" spans="34:66" x14ac:dyDescent="0.25">
      <c r="AH211" s="16"/>
      <c r="BN211" s="30"/>
    </row>
    <row r="212" spans="34:66" x14ac:dyDescent="0.25">
      <c r="AH212" s="16"/>
      <c r="BN212" s="30"/>
    </row>
    <row r="213" spans="34:66" x14ac:dyDescent="0.25">
      <c r="AH213" s="16"/>
      <c r="BN213" s="30"/>
    </row>
    <row r="214" spans="34:66" x14ac:dyDescent="0.25">
      <c r="AH214" s="16"/>
      <c r="BN214" s="30"/>
    </row>
    <row r="215" spans="34:66" x14ac:dyDescent="0.25">
      <c r="AH215" s="16"/>
      <c r="BN215" s="30"/>
    </row>
    <row r="216" spans="34:66" x14ac:dyDescent="0.25">
      <c r="AH216" s="16"/>
      <c r="BN216" s="30"/>
    </row>
    <row r="217" spans="34:66" x14ac:dyDescent="0.25">
      <c r="AH217" s="16"/>
      <c r="BN217" s="30"/>
    </row>
    <row r="218" spans="34:66" x14ac:dyDescent="0.25">
      <c r="BN218" s="30"/>
    </row>
    <row r="219" spans="34:66" x14ac:dyDescent="0.25">
      <c r="BN219" s="30"/>
    </row>
    <row r="220" spans="34:66" x14ac:dyDescent="0.25">
      <c r="BN220" s="30"/>
    </row>
    <row r="221" spans="34:66" x14ac:dyDescent="0.25">
      <c r="BN221" s="30"/>
    </row>
    <row r="222" spans="34:66" x14ac:dyDescent="0.25">
      <c r="BN222" s="30"/>
    </row>
    <row r="223" spans="34:66" x14ac:dyDescent="0.25">
      <c r="BN223" s="30"/>
    </row>
    <row r="224" spans="34:66" x14ac:dyDescent="0.25">
      <c r="BN224" s="30"/>
    </row>
    <row r="225" spans="66:66" x14ac:dyDescent="0.25">
      <c r="BN225" s="30"/>
    </row>
    <row r="226" spans="66:66" x14ac:dyDescent="0.25">
      <c r="BN226" s="30"/>
    </row>
    <row r="227" spans="66:66" x14ac:dyDescent="0.25">
      <c r="BN227" s="30"/>
    </row>
    <row r="228" spans="66:66" x14ac:dyDescent="0.25">
      <c r="BN228" s="30"/>
    </row>
    <row r="229" spans="66:66" x14ac:dyDescent="0.25">
      <c r="BN229" s="30"/>
    </row>
    <row r="230" spans="66:66" x14ac:dyDescent="0.25">
      <c r="BN230" s="30"/>
    </row>
    <row r="231" spans="66:66" x14ac:dyDescent="0.25">
      <c r="BN231" s="30"/>
    </row>
    <row r="232" spans="66:66" x14ac:dyDescent="0.25">
      <c r="BN232" s="30"/>
    </row>
    <row r="233" spans="66:66" x14ac:dyDescent="0.25">
      <c r="BN233" s="30"/>
    </row>
  </sheetData>
  <sortState ref="A4:CB107">
    <sortCondition ref="E4:E107"/>
    <sortCondition ref="F4:F107"/>
  </sortState>
  <mergeCells count="2">
    <mergeCell ref="K1:AH1"/>
    <mergeCell ref="AI1:BN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923"/>
  <sheetViews>
    <sheetView topLeftCell="AV1" zoomScale="70" zoomScaleNormal="70" workbookViewId="0">
      <selection activeCell="X4" sqref="X4:X99"/>
    </sheetView>
  </sheetViews>
  <sheetFormatPr defaultRowHeight="15.75" x14ac:dyDescent="0.25"/>
  <cols>
    <col min="1" max="1" width="10.125" bestFit="1" customWidth="1"/>
    <col min="3" max="3" width="3.125" customWidth="1"/>
    <col min="4" max="4" width="3.75" customWidth="1"/>
    <col min="5" max="5" width="4.625" customWidth="1"/>
    <col min="6" max="6" width="6.375" customWidth="1"/>
    <col min="7" max="8" width="5.75" customWidth="1"/>
    <col min="9" max="9" width="4.75" customWidth="1"/>
    <col min="10" max="10" width="3" customWidth="1"/>
    <col min="12" max="17" width="1.875" customWidth="1"/>
    <col min="18" max="18" width="4.75" customWidth="1"/>
    <col min="19" max="19" width="4.5" customWidth="1"/>
    <col min="21" max="21" width="0.625" customWidth="1"/>
    <col min="25" max="25" width="0.5" customWidth="1"/>
    <col min="28" max="28" width="9" customWidth="1"/>
    <col min="29" max="29" width="0.25" customWidth="1"/>
    <col min="33" max="33" width="0.5" customWidth="1"/>
    <col min="36" max="41" width="1.875" customWidth="1"/>
    <col min="42" max="42" width="5.25" customWidth="1"/>
    <col min="43" max="43" width="3.625" customWidth="1"/>
    <col min="44" max="44" width="8.5" customWidth="1"/>
    <col min="45" max="45" width="0.625" customWidth="1"/>
    <col min="49" max="49" width="1.375" customWidth="1"/>
    <col min="53" max="53" width="0.25" customWidth="1"/>
    <col min="56" max="56" width="9" customWidth="1"/>
    <col min="57" max="57" width="0.75" customWidth="1"/>
    <col min="61" max="61" width="0.75" customWidth="1"/>
    <col min="65" max="65" width="0.75" customWidth="1"/>
    <col min="71" max="71" width="7.25" customWidth="1"/>
    <col min="72" max="72" width="5.625" customWidth="1"/>
    <col min="73" max="73" width="5.375" customWidth="1"/>
    <col min="74" max="74" width="3.375" customWidth="1"/>
    <col min="76" max="76" width="4.875" customWidth="1"/>
    <col min="77" max="77" width="4.125" customWidth="1"/>
  </cols>
  <sheetData>
    <row r="1" spans="1:86" x14ac:dyDescent="0.25">
      <c r="E1" s="2"/>
      <c r="F1" s="2"/>
      <c r="G1" s="2"/>
      <c r="H1" s="2"/>
      <c r="I1" s="4"/>
      <c r="J1" s="15"/>
      <c r="K1" s="108" t="s">
        <v>16</v>
      </c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10"/>
      <c r="AI1" s="111" t="s">
        <v>17</v>
      </c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3"/>
      <c r="BO1" s="4"/>
      <c r="BP1" s="2"/>
      <c r="BQ1" s="2"/>
      <c r="BR1" s="2"/>
      <c r="BS1" s="2"/>
      <c r="BT1" s="2"/>
      <c r="BU1" s="2"/>
      <c r="BV1" s="2"/>
      <c r="BW1" s="2"/>
      <c r="BX1" s="2"/>
      <c r="BY1" s="2"/>
      <c r="BZ1" s="3"/>
    </row>
    <row r="2" spans="1:86" x14ac:dyDescent="0.25">
      <c r="A2" s="3"/>
      <c r="B2" s="3"/>
      <c r="C2" s="3"/>
      <c r="D2" s="3"/>
      <c r="E2" s="3"/>
      <c r="F2" s="3"/>
      <c r="G2" s="3"/>
      <c r="H2" s="3"/>
      <c r="I2" s="4"/>
      <c r="J2" s="15"/>
      <c r="K2" s="11" t="s">
        <v>20</v>
      </c>
      <c r="L2" s="12">
        <v>1</v>
      </c>
      <c r="M2" s="12"/>
      <c r="N2" s="12"/>
      <c r="O2" s="12"/>
      <c r="P2" s="12"/>
      <c r="Q2" s="12"/>
      <c r="R2" s="12"/>
      <c r="S2" s="12"/>
      <c r="T2" s="12"/>
      <c r="U2" s="12"/>
      <c r="V2" s="11" t="s">
        <v>35</v>
      </c>
      <c r="W2" s="11" t="s">
        <v>35</v>
      </c>
      <c r="X2" s="11" t="s">
        <v>35</v>
      </c>
      <c r="Y2" s="18"/>
      <c r="Z2" s="12" t="s">
        <v>36</v>
      </c>
      <c r="AA2" s="12" t="s">
        <v>36</v>
      </c>
      <c r="AB2" s="12" t="s">
        <v>36</v>
      </c>
      <c r="AC2" s="3"/>
      <c r="AD2" s="12" t="s">
        <v>65</v>
      </c>
      <c r="AE2" s="12" t="s">
        <v>65</v>
      </c>
      <c r="AF2" s="12" t="s">
        <v>65</v>
      </c>
      <c r="AG2" s="3"/>
      <c r="AH2" s="14"/>
      <c r="AI2" s="2" t="s">
        <v>20</v>
      </c>
      <c r="AJ2" s="3">
        <v>1</v>
      </c>
      <c r="AK2" s="3"/>
      <c r="AL2" s="3"/>
      <c r="AM2" s="3"/>
      <c r="AN2" s="3"/>
      <c r="AO2" s="3"/>
      <c r="AP2" s="3"/>
      <c r="AQ2" s="12"/>
      <c r="AR2" s="12"/>
      <c r="AS2" s="12"/>
      <c r="AT2" s="4" t="s">
        <v>35</v>
      </c>
      <c r="AU2" s="4" t="s">
        <v>35</v>
      </c>
      <c r="AV2" s="4" t="s">
        <v>35</v>
      </c>
      <c r="AW2" s="8"/>
      <c r="AX2" s="3" t="s">
        <v>36</v>
      </c>
      <c r="AY2" s="3" t="s">
        <v>36</v>
      </c>
      <c r="AZ2" s="12" t="s">
        <v>36</v>
      </c>
      <c r="BA2" s="12"/>
      <c r="BB2" s="3" t="s">
        <v>65</v>
      </c>
      <c r="BC2" s="3" t="s">
        <v>65</v>
      </c>
      <c r="BD2" s="12" t="s">
        <v>65</v>
      </c>
      <c r="BE2" s="12"/>
      <c r="BF2" s="3" t="s">
        <v>72</v>
      </c>
      <c r="BG2" s="3" t="s">
        <v>72</v>
      </c>
      <c r="BH2" s="12" t="s">
        <v>72</v>
      </c>
      <c r="BI2" s="12"/>
      <c r="BJ2" s="3" t="s">
        <v>81</v>
      </c>
      <c r="BK2" s="3" t="s">
        <v>81</v>
      </c>
      <c r="BL2" s="3" t="s">
        <v>81</v>
      </c>
      <c r="BM2" s="12"/>
      <c r="BN2" s="1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3" t="s">
        <v>29</v>
      </c>
      <c r="CA2" s="3"/>
      <c r="CB2" s="3"/>
    </row>
    <row r="3" spans="1:86" ht="47.25" x14ac:dyDescent="0.25">
      <c r="A3" s="5" t="s">
        <v>0</v>
      </c>
      <c r="B3" s="5" t="s">
        <v>15</v>
      </c>
      <c r="C3" s="5" t="s">
        <v>41</v>
      </c>
      <c r="D3" s="5" t="s">
        <v>42</v>
      </c>
      <c r="E3" s="6" t="s">
        <v>1</v>
      </c>
      <c r="F3" s="6" t="s">
        <v>2</v>
      </c>
      <c r="G3" s="34" t="s">
        <v>18</v>
      </c>
      <c r="H3" s="34"/>
      <c r="I3" s="6" t="s">
        <v>43</v>
      </c>
      <c r="J3" s="41" t="s">
        <v>48</v>
      </c>
      <c r="K3" s="5" t="s">
        <v>22</v>
      </c>
      <c r="L3" s="6">
        <v>1</v>
      </c>
      <c r="M3" s="6">
        <v>2</v>
      </c>
      <c r="N3" s="6">
        <v>3</v>
      </c>
      <c r="O3" s="6">
        <v>4</v>
      </c>
      <c r="P3" s="6">
        <v>5</v>
      </c>
      <c r="Q3" s="6">
        <v>6</v>
      </c>
      <c r="R3" s="6" t="s">
        <v>33</v>
      </c>
      <c r="S3" s="28" t="s">
        <v>34</v>
      </c>
      <c r="T3" s="33" t="s">
        <v>45</v>
      </c>
      <c r="U3" s="33"/>
      <c r="V3" s="6" t="s">
        <v>28</v>
      </c>
      <c r="W3" s="6" t="s">
        <v>14</v>
      </c>
      <c r="X3" s="6" t="s">
        <v>38</v>
      </c>
      <c r="Y3" s="31"/>
      <c r="Z3" s="6" t="s">
        <v>28</v>
      </c>
      <c r="AA3" s="6" t="s">
        <v>14</v>
      </c>
      <c r="AB3" s="6" t="s">
        <v>38</v>
      </c>
      <c r="AC3" s="5"/>
      <c r="AD3" s="6" t="s">
        <v>28</v>
      </c>
      <c r="AE3" s="6" t="s">
        <v>14</v>
      </c>
      <c r="AF3" s="6" t="s">
        <v>38</v>
      </c>
      <c r="AG3" s="5"/>
      <c r="AH3" s="35" t="s">
        <v>46</v>
      </c>
      <c r="AI3" s="5" t="s">
        <v>22</v>
      </c>
      <c r="AJ3" s="6">
        <v>1</v>
      </c>
      <c r="AK3" s="6">
        <v>2</v>
      </c>
      <c r="AL3" s="6">
        <v>3</v>
      </c>
      <c r="AM3" s="6">
        <v>4</v>
      </c>
      <c r="AN3" s="6">
        <v>5</v>
      </c>
      <c r="AO3" s="6">
        <v>6</v>
      </c>
      <c r="AP3" s="6" t="s">
        <v>33</v>
      </c>
      <c r="AQ3" s="28" t="s">
        <v>34</v>
      </c>
      <c r="AR3" s="33" t="s">
        <v>45</v>
      </c>
      <c r="AS3" s="28"/>
      <c r="AT3" s="6" t="s">
        <v>28</v>
      </c>
      <c r="AU3" s="6" t="s">
        <v>14</v>
      </c>
      <c r="AV3" s="6" t="s">
        <v>38</v>
      </c>
      <c r="AW3" s="31"/>
      <c r="AX3" s="6" t="s">
        <v>28</v>
      </c>
      <c r="AY3" s="6" t="s">
        <v>14</v>
      </c>
      <c r="AZ3" s="6" t="s">
        <v>38</v>
      </c>
      <c r="BA3" s="6"/>
      <c r="BB3" s="6" t="s">
        <v>28</v>
      </c>
      <c r="BC3" s="6" t="s">
        <v>14</v>
      </c>
      <c r="BD3" s="6" t="s">
        <v>38</v>
      </c>
      <c r="BE3" s="6"/>
      <c r="BF3" s="6" t="s">
        <v>28</v>
      </c>
      <c r="BG3" s="6" t="s">
        <v>14</v>
      </c>
      <c r="BH3" s="6" t="s">
        <v>38</v>
      </c>
      <c r="BI3" s="6"/>
      <c r="BJ3" s="6" t="s">
        <v>28</v>
      </c>
      <c r="BK3" s="6" t="s">
        <v>14</v>
      </c>
      <c r="BL3" s="6" t="s">
        <v>38</v>
      </c>
      <c r="BM3" s="6"/>
      <c r="BN3" s="35" t="s">
        <v>46</v>
      </c>
      <c r="BO3" s="20" t="s">
        <v>5</v>
      </c>
      <c r="BP3" s="20" t="s">
        <v>6</v>
      </c>
      <c r="BQ3" s="6" t="s">
        <v>7</v>
      </c>
      <c r="BR3" s="6" t="s">
        <v>8</v>
      </c>
      <c r="BS3" s="6" t="s">
        <v>9</v>
      </c>
      <c r="BT3" s="6" t="s">
        <v>10</v>
      </c>
      <c r="BU3" s="6" t="s">
        <v>11</v>
      </c>
      <c r="BV3" s="6" t="s">
        <v>12</v>
      </c>
      <c r="BW3" s="6" t="s">
        <v>13</v>
      </c>
      <c r="BX3" s="6" t="s">
        <v>4</v>
      </c>
      <c r="BY3" s="6" t="s">
        <v>3</v>
      </c>
      <c r="BZ3" s="6" t="s">
        <v>32</v>
      </c>
      <c r="CA3" s="6" t="s">
        <v>30</v>
      </c>
      <c r="CB3" s="5" t="s">
        <v>49</v>
      </c>
      <c r="CE3" t="s">
        <v>105</v>
      </c>
      <c r="CF3" t="s">
        <v>106</v>
      </c>
      <c r="CG3" t="s">
        <v>107</v>
      </c>
      <c r="CH3" t="s">
        <v>108</v>
      </c>
    </row>
    <row r="4" spans="1:86" s="43" customFormat="1" x14ac:dyDescent="0.25">
      <c r="A4" s="47">
        <v>42153</v>
      </c>
      <c r="B4" s="48" t="str">
        <f t="shared" ref="B4:B34" si="0">RIGHT(YEAR(A4),2)&amp;TEXT(A4-DATE(YEAR(A4),1,0),"000")</f>
        <v>15149</v>
      </c>
      <c r="C4" s="49" t="s">
        <v>47</v>
      </c>
      <c r="D4" s="49" t="s">
        <v>23</v>
      </c>
      <c r="E4" s="26">
        <v>1</v>
      </c>
      <c r="F4" s="26">
        <v>1</v>
      </c>
      <c r="G4" s="26" t="s">
        <v>27</v>
      </c>
      <c r="H4" s="26">
        <f t="shared" ref="H4:H34" si="1">I4-600</f>
        <v>140</v>
      </c>
      <c r="I4" s="37">
        <v>740</v>
      </c>
      <c r="J4" s="21" t="s">
        <v>30</v>
      </c>
      <c r="K4" s="19"/>
      <c r="L4" s="26">
        <v>0</v>
      </c>
      <c r="M4" s="26">
        <v>0</v>
      </c>
      <c r="N4" s="26">
        <v>0</v>
      </c>
      <c r="O4" s="26">
        <v>0</v>
      </c>
      <c r="P4" s="26">
        <v>0</v>
      </c>
      <c r="Q4" s="26">
        <v>0</v>
      </c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49"/>
      <c r="AD4" s="49"/>
      <c r="AE4" s="49"/>
      <c r="AF4" s="49"/>
      <c r="AG4" s="49"/>
      <c r="AH4" s="22">
        <v>0</v>
      </c>
      <c r="AI4" s="37"/>
      <c r="AJ4" s="26">
        <v>0</v>
      </c>
      <c r="AK4" s="26">
        <v>0</v>
      </c>
      <c r="AL4" s="26">
        <v>0</v>
      </c>
      <c r="AM4" s="26">
        <v>0</v>
      </c>
      <c r="AN4" s="26">
        <v>0</v>
      </c>
      <c r="AO4" s="26">
        <v>0</v>
      </c>
      <c r="AP4" s="26"/>
      <c r="AQ4" s="38"/>
      <c r="AR4" s="38"/>
      <c r="AS4" s="38"/>
      <c r="AT4" s="38"/>
      <c r="AU4" s="37"/>
      <c r="AV4" s="49"/>
      <c r="AW4" s="49"/>
      <c r="AX4" s="50"/>
      <c r="AY4" s="26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1"/>
      <c r="BO4" s="37">
        <v>81.400000000000006</v>
      </c>
      <c r="BP4" s="26">
        <v>75.400000000000006</v>
      </c>
      <c r="BQ4" s="26">
        <v>1016.5</v>
      </c>
      <c r="BR4" s="26">
        <v>1017</v>
      </c>
      <c r="BS4" s="26">
        <v>0</v>
      </c>
      <c r="BT4" s="26">
        <v>3</v>
      </c>
      <c r="BU4" s="26">
        <v>12.6</v>
      </c>
      <c r="BV4" s="26">
        <v>1</v>
      </c>
      <c r="BW4" s="26" t="s">
        <v>44</v>
      </c>
      <c r="BX4" s="26">
        <v>10</v>
      </c>
      <c r="BY4" s="26"/>
      <c r="BZ4" s="32"/>
      <c r="CA4" s="27"/>
      <c r="CB4" s="49"/>
      <c r="CC4" s="49"/>
      <c r="CD4" s="49"/>
      <c r="CE4" s="49">
        <f>IF(G4="B-C",IF(AND(SUM(L4:O4)=0,P4=1,Q4=0),1,IF(L4="-","-",0)),IF(AND(SUM(L4:O4)=0,P4=0,Q4=1),1,IF(L4="-","-",0)))</f>
        <v>0</v>
      </c>
      <c r="CF4" s="49">
        <f>IF(AND(SUM(L4:O4)=0,P4=1,Q4=1),1,IF(L4="-","-",0))</f>
        <v>0</v>
      </c>
      <c r="CG4" s="49">
        <f>IF(G4="B-C",IF(AND(SUM(L4:O4)=0,P4=0,Q4=1),1,IF(L4="-","-",0)),IF(AND(SUM(L4:O4)=0,P4=1,Q4=0),1,IF(L4="-","-",0)))</f>
        <v>0</v>
      </c>
      <c r="CH4" s="49">
        <f>IF(AND(SUM(L4:O4)&gt;0,P4=0,Q4=0),1,IF(L4="-","-",0))</f>
        <v>0</v>
      </c>
    </row>
    <row r="5" spans="1:86" x14ac:dyDescent="0.25">
      <c r="A5" s="47">
        <v>42153</v>
      </c>
      <c r="B5" s="48" t="str">
        <f t="shared" si="0"/>
        <v>15149</v>
      </c>
      <c r="C5" s="49" t="s">
        <v>47</v>
      </c>
      <c r="D5" s="49" t="s">
        <v>23</v>
      </c>
      <c r="E5" s="26">
        <v>1</v>
      </c>
      <c r="F5" s="26">
        <v>2</v>
      </c>
      <c r="G5" s="26" t="s">
        <v>27</v>
      </c>
      <c r="H5" s="26">
        <f t="shared" si="1"/>
        <v>156</v>
      </c>
      <c r="I5" s="19">
        <v>756</v>
      </c>
      <c r="J5" s="21" t="s">
        <v>30</v>
      </c>
      <c r="K5" s="19"/>
      <c r="L5" s="26">
        <v>0</v>
      </c>
      <c r="M5" s="26">
        <v>0</v>
      </c>
      <c r="N5" s="26">
        <v>0</v>
      </c>
      <c r="O5" s="26">
        <v>0</v>
      </c>
      <c r="P5" s="26">
        <v>0</v>
      </c>
      <c r="Q5" s="26">
        <v>0</v>
      </c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49"/>
      <c r="AD5" s="49"/>
      <c r="AE5" s="49"/>
      <c r="AF5" s="49"/>
      <c r="AG5" s="49"/>
      <c r="AH5" s="22">
        <v>0</v>
      </c>
      <c r="AI5" s="37"/>
      <c r="AJ5" s="26">
        <v>0</v>
      </c>
      <c r="AK5" s="26">
        <v>0</v>
      </c>
      <c r="AL5" s="26">
        <v>0</v>
      </c>
      <c r="AM5" s="26">
        <v>0</v>
      </c>
      <c r="AN5" s="26">
        <v>0</v>
      </c>
      <c r="AO5" s="26">
        <v>0</v>
      </c>
      <c r="AP5" s="26"/>
      <c r="AQ5" s="38"/>
      <c r="AR5" s="38"/>
      <c r="AS5" s="38"/>
      <c r="AT5" s="38"/>
      <c r="AU5" s="37"/>
      <c r="AV5" s="49"/>
      <c r="AW5" s="49"/>
      <c r="AX5" s="50"/>
      <c r="AY5" s="26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1"/>
      <c r="BO5" s="37">
        <v>81.400000000000006</v>
      </c>
      <c r="BP5" s="26">
        <v>75.400000000000006</v>
      </c>
      <c r="BQ5" s="26">
        <v>1016.5</v>
      </c>
      <c r="BR5" s="26">
        <v>1017</v>
      </c>
      <c r="BS5" s="26">
        <v>0</v>
      </c>
      <c r="BT5" s="26">
        <v>3</v>
      </c>
      <c r="BU5" s="26">
        <v>9.6</v>
      </c>
      <c r="BV5" s="26">
        <v>1</v>
      </c>
      <c r="BW5" s="26" t="s">
        <v>44</v>
      </c>
      <c r="BX5" s="26">
        <v>10</v>
      </c>
      <c r="BY5" s="26"/>
      <c r="BZ5" s="32"/>
      <c r="CA5" s="27"/>
      <c r="CB5" s="49"/>
      <c r="CC5" s="49"/>
      <c r="CD5" s="49"/>
      <c r="CE5" s="49">
        <f t="shared" ref="CE5:CE68" si="2">IF(G5="B-C",IF(AND(SUM(L5:O5)=0,P5=1,Q5=0),1,IF(L5="-","-",0)),IF(AND(SUM(L5:O5)=0,P5=0,Q5=1),1,IF(L5="-","-",0)))</f>
        <v>0</v>
      </c>
      <c r="CF5" s="49">
        <f t="shared" ref="CF5:CF68" si="3">IF(AND(SUM(L5:O5)=0,P5=1,Q5=1),1,IF(L5="-","-",0))</f>
        <v>0</v>
      </c>
      <c r="CG5" s="49">
        <f t="shared" ref="CG5:CG68" si="4">IF(G5="B-C",IF(AND(SUM(L5:O5)=0,P5=0,Q5=1),1,IF(L5="-","-",0)),IF(AND(SUM(L5:O5)=0,P5=1,Q5=0),1,IF(L5="-","-",0)))</f>
        <v>0</v>
      </c>
      <c r="CH5" s="49">
        <f t="shared" ref="CH5:CH68" si="5">IF(AND(SUM(L5:O5)&gt;0,P5=0,Q5=0),1,IF(L5="-","-",0))</f>
        <v>0</v>
      </c>
    </row>
    <row r="6" spans="1:86" x14ac:dyDescent="0.25">
      <c r="A6" s="47">
        <v>42153</v>
      </c>
      <c r="B6" s="48" t="str">
        <f t="shared" si="0"/>
        <v>15149</v>
      </c>
      <c r="C6" s="49" t="s">
        <v>47</v>
      </c>
      <c r="D6" s="49" t="s">
        <v>23</v>
      </c>
      <c r="E6" s="26">
        <v>1</v>
      </c>
      <c r="F6" s="26">
        <v>3</v>
      </c>
      <c r="G6" s="26" t="s">
        <v>27</v>
      </c>
      <c r="H6" s="26">
        <f t="shared" si="1"/>
        <v>203</v>
      </c>
      <c r="I6" s="37">
        <v>803</v>
      </c>
      <c r="J6" s="21" t="s">
        <v>30</v>
      </c>
      <c r="K6" s="19"/>
      <c r="L6" s="26">
        <v>0</v>
      </c>
      <c r="M6" s="26">
        <v>0</v>
      </c>
      <c r="N6" s="26">
        <v>0</v>
      </c>
      <c r="O6" s="26">
        <v>0</v>
      </c>
      <c r="P6" s="26">
        <v>0</v>
      </c>
      <c r="Q6" s="26">
        <v>0</v>
      </c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49"/>
      <c r="AD6" s="49"/>
      <c r="AE6" s="49"/>
      <c r="AF6" s="49"/>
      <c r="AG6" s="49"/>
      <c r="AH6" s="22">
        <v>0</v>
      </c>
      <c r="AI6" s="37"/>
      <c r="AJ6" s="26">
        <v>0</v>
      </c>
      <c r="AK6" s="26">
        <v>0</v>
      </c>
      <c r="AL6" s="26">
        <v>0</v>
      </c>
      <c r="AM6" s="26">
        <v>0</v>
      </c>
      <c r="AN6" s="26">
        <v>0</v>
      </c>
      <c r="AO6" s="26">
        <v>0</v>
      </c>
      <c r="AP6" s="26"/>
      <c r="AQ6" s="38"/>
      <c r="AR6" s="38"/>
      <c r="AS6" s="38"/>
      <c r="AT6" s="49"/>
      <c r="AU6" s="37"/>
      <c r="AV6" s="49"/>
      <c r="AW6" s="49"/>
      <c r="AX6" s="50"/>
      <c r="AY6" s="26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1"/>
      <c r="BO6" s="37">
        <v>81.400000000000006</v>
      </c>
      <c r="BP6" s="26">
        <v>75.400000000000006</v>
      </c>
      <c r="BQ6" s="26">
        <v>1016.5</v>
      </c>
      <c r="BR6" s="26">
        <v>1017</v>
      </c>
      <c r="BS6" s="26">
        <v>0</v>
      </c>
      <c r="BT6" s="26">
        <v>1</v>
      </c>
      <c r="BU6" s="26">
        <v>10.3</v>
      </c>
      <c r="BV6" s="26">
        <v>1</v>
      </c>
      <c r="BW6" s="26" t="s">
        <v>44</v>
      </c>
      <c r="BX6" s="26">
        <v>10</v>
      </c>
      <c r="BY6" s="26"/>
      <c r="BZ6" s="32"/>
      <c r="CA6" s="27"/>
      <c r="CB6" s="49"/>
      <c r="CC6" s="49"/>
      <c r="CD6" s="49"/>
      <c r="CE6" s="49">
        <f t="shared" si="2"/>
        <v>0</v>
      </c>
      <c r="CF6" s="49">
        <f t="shared" si="3"/>
        <v>0</v>
      </c>
      <c r="CG6" s="49">
        <f t="shared" si="4"/>
        <v>0</v>
      </c>
      <c r="CH6" s="49">
        <f t="shared" si="5"/>
        <v>0</v>
      </c>
    </row>
    <row r="7" spans="1:86" x14ac:dyDescent="0.25">
      <c r="A7" s="47">
        <v>42153</v>
      </c>
      <c r="B7" s="48" t="str">
        <f t="shared" si="0"/>
        <v>15149</v>
      </c>
      <c r="C7" s="49" t="s">
        <v>47</v>
      </c>
      <c r="D7" s="49" t="s">
        <v>23</v>
      </c>
      <c r="E7" s="26">
        <v>1</v>
      </c>
      <c r="F7" s="26">
        <v>4</v>
      </c>
      <c r="G7" s="26" t="s">
        <v>27</v>
      </c>
      <c r="H7" s="26">
        <f t="shared" si="1"/>
        <v>210</v>
      </c>
      <c r="I7" s="19">
        <v>810</v>
      </c>
      <c r="J7" s="21" t="s">
        <v>30</v>
      </c>
      <c r="K7" s="19"/>
      <c r="L7" s="26">
        <v>1</v>
      </c>
      <c r="M7" s="26">
        <v>1</v>
      </c>
      <c r="N7" s="26">
        <v>0</v>
      </c>
      <c r="O7" s="26">
        <v>1</v>
      </c>
      <c r="P7" s="26">
        <v>0</v>
      </c>
      <c r="Q7" s="26">
        <v>0</v>
      </c>
      <c r="R7" s="26" t="s">
        <v>52</v>
      </c>
      <c r="S7" s="26" t="s">
        <v>52</v>
      </c>
      <c r="T7" s="26" t="s">
        <v>52</v>
      </c>
      <c r="U7" s="26"/>
      <c r="V7" s="26" t="s">
        <v>24</v>
      </c>
      <c r="W7" s="26" t="s">
        <v>55</v>
      </c>
      <c r="X7" s="26">
        <v>130</v>
      </c>
      <c r="Y7" s="26"/>
      <c r="Z7" s="26"/>
      <c r="AA7" s="26"/>
      <c r="AB7" s="26"/>
      <c r="AC7" s="49"/>
      <c r="AD7" s="49"/>
      <c r="AE7" s="49"/>
      <c r="AF7" s="49"/>
      <c r="AG7" s="49"/>
      <c r="AH7" s="22">
        <v>1</v>
      </c>
      <c r="AI7" s="37"/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/>
      <c r="AQ7" s="38"/>
      <c r="AR7" s="38"/>
      <c r="AS7" s="38"/>
      <c r="AT7" s="49"/>
      <c r="AU7" s="37"/>
      <c r="AV7" s="49"/>
      <c r="AW7" s="49"/>
      <c r="AX7" s="50"/>
      <c r="AY7" s="26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1"/>
      <c r="BO7" s="37">
        <v>81.400000000000006</v>
      </c>
      <c r="BP7" s="26">
        <v>75.400000000000006</v>
      </c>
      <c r="BQ7" s="26">
        <v>1016.5</v>
      </c>
      <c r="BR7" s="26">
        <v>1017</v>
      </c>
      <c r="BS7" s="26">
        <v>0</v>
      </c>
      <c r="BT7" s="26">
        <v>1</v>
      </c>
      <c r="BU7" s="26">
        <v>14</v>
      </c>
      <c r="BV7" s="26">
        <v>2</v>
      </c>
      <c r="BW7" s="26" t="s">
        <v>44</v>
      </c>
      <c r="BX7" s="26">
        <v>10</v>
      </c>
      <c r="BY7" s="26"/>
      <c r="BZ7" s="32"/>
      <c r="CA7" s="27"/>
      <c r="CB7" s="49"/>
      <c r="CC7" s="49"/>
      <c r="CD7" s="49"/>
      <c r="CE7" s="49">
        <f t="shared" si="2"/>
        <v>0</v>
      </c>
      <c r="CF7" s="49">
        <f t="shared" si="3"/>
        <v>0</v>
      </c>
      <c r="CG7" s="49">
        <f t="shared" si="4"/>
        <v>0</v>
      </c>
      <c r="CH7" s="49">
        <f t="shared" si="5"/>
        <v>1</v>
      </c>
    </row>
    <row r="8" spans="1:86" x14ac:dyDescent="0.25">
      <c r="A8" s="47">
        <v>42153</v>
      </c>
      <c r="B8" s="48" t="str">
        <f t="shared" si="0"/>
        <v>15149</v>
      </c>
      <c r="C8" s="49" t="s">
        <v>47</v>
      </c>
      <c r="D8" s="49" t="s">
        <v>23</v>
      </c>
      <c r="E8" s="26">
        <v>1</v>
      </c>
      <c r="F8" s="26">
        <v>5</v>
      </c>
      <c r="G8" s="26" t="s">
        <v>27</v>
      </c>
      <c r="H8" s="26">
        <f t="shared" si="1"/>
        <v>232</v>
      </c>
      <c r="I8" s="37">
        <v>832</v>
      </c>
      <c r="J8" s="21" t="s">
        <v>30</v>
      </c>
      <c r="K8" s="19"/>
      <c r="L8" s="26">
        <v>0</v>
      </c>
      <c r="M8" s="26">
        <v>1</v>
      </c>
      <c r="N8" s="26">
        <v>0</v>
      </c>
      <c r="O8" s="26">
        <v>0</v>
      </c>
      <c r="P8" s="26">
        <v>0</v>
      </c>
      <c r="Q8" s="26">
        <v>0</v>
      </c>
      <c r="R8" s="26" t="s">
        <v>52</v>
      </c>
      <c r="S8" s="26" t="s">
        <v>52</v>
      </c>
      <c r="T8" s="26" t="s">
        <v>52</v>
      </c>
      <c r="U8" s="26"/>
      <c r="V8" s="26" t="s">
        <v>24</v>
      </c>
      <c r="W8" s="26" t="s">
        <v>19</v>
      </c>
      <c r="X8" s="26">
        <v>190</v>
      </c>
      <c r="Y8" s="26"/>
      <c r="Z8" s="26"/>
      <c r="AA8" s="26"/>
      <c r="AB8" s="26"/>
      <c r="AC8" s="49"/>
      <c r="AD8" s="49"/>
      <c r="AE8" s="49"/>
      <c r="AF8" s="49"/>
      <c r="AG8" s="49"/>
      <c r="AH8" s="22">
        <v>1</v>
      </c>
      <c r="AI8" s="37"/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/>
      <c r="AQ8" s="38"/>
      <c r="AR8" s="38"/>
      <c r="AS8" s="38"/>
      <c r="AT8" s="49"/>
      <c r="AU8" s="37"/>
      <c r="AV8" s="49"/>
      <c r="AW8" s="49"/>
      <c r="AX8" s="50"/>
      <c r="AY8" s="26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1"/>
      <c r="BO8" s="37">
        <v>81.400000000000006</v>
      </c>
      <c r="BP8" s="26">
        <v>75.400000000000006</v>
      </c>
      <c r="BQ8" s="26">
        <v>1016.5</v>
      </c>
      <c r="BR8" s="26">
        <v>1017</v>
      </c>
      <c r="BS8" s="26">
        <v>0</v>
      </c>
      <c r="BT8" s="26">
        <v>2</v>
      </c>
      <c r="BU8" s="26">
        <v>13.2</v>
      </c>
      <c r="BV8" s="26">
        <v>2</v>
      </c>
      <c r="BW8" s="26" t="s">
        <v>44</v>
      </c>
      <c r="BX8" s="26">
        <v>10</v>
      </c>
      <c r="BY8" s="26"/>
      <c r="BZ8" s="32"/>
      <c r="CA8" s="27"/>
      <c r="CB8" s="49"/>
      <c r="CC8" s="49"/>
      <c r="CD8" s="49"/>
      <c r="CE8" s="49">
        <f t="shared" si="2"/>
        <v>0</v>
      </c>
      <c r="CF8" s="49">
        <f t="shared" si="3"/>
        <v>0</v>
      </c>
      <c r="CG8" s="49">
        <f t="shared" si="4"/>
        <v>0</v>
      </c>
      <c r="CH8" s="49">
        <f t="shared" si="5"/>
        <v>1</v>
      </c>
    </row>
    <row r="9" spans="1:86" x14ac:dyDescent="0.25">
      <c r="A9" s="47">
        <v>42153</v>
      </c>
      <c r="B9" s="48" t="str">
        <f t="shared" si="0"/>
        <v>15149</v>
      </c>
      <c r="C9" s="49" t="s">
        <v>47</v>
      </c>
      <c r="D9" s="49" t="s">
        <v>23</v>
      </c>
      <c r="E9" s="26">
        <v>1</v>
      </c>
      <c r="F9" s="26">
        <v>6</v>
      </c>
      <c r="G9" s="26" t="s">
        <v>27</v>
      </c>
      <c r="H9" s="26">
        <f t="shared" si="1"/>
        <v>239</v>
      </c>
      <c r="I9" s="19">
        <v>839</v>
      </c>
      <c r="J9" s="21" t="s">
        <v>30</v>
      </c>
      <c r="K9" s="19"/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49"/>
      <c r="AD9" s="49"/>
      <c r="AE9" s="49"/>
      <c r="AF9" s="49"/>
      <c r="AG9" s="49"/>
      <c r="AH9" s="22">
        <v>0</v>
      </c>
      <c r="AI9" s="37"/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6"/>
      <c r="AQ9" s="38"/>
      <c r="AR9" s="38"/>
      <c r="AS9" s="38"/>
      <c r="AT9" s="49"/>
      <c r="AU9" s="37"/>
      <c r="AV9" s="49"/>
      <c r="AW9" s="49"/>
      <c r="AX9" s="50"/>
      <c r="AY9" s="26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1"/>
      <c r="BO9" s="37">
        <v>81.400000000000006</v>
      </c>
      <c r="BP9" s="26">
        <v>75.400000000000006</v>
      </c>
      <c r="BQ9" s="26">
        <v>1016.5</v>
      </c>
      <c r="BR9" s="26">
        <v>1017</v>
      </c>
      <c r="BS9" s="26">
        <v>0</v>
      </c>
      <c r="BT9" s="26">
        <v>3</v>
      </c>
      <c r="BU9" s="26">
        <v>14.2</v>
      </c>
      <c r="BV9" s="26">
        <v>2</v>
      </c>
      <c r="BW9" s="26" t="s">
        <v>44</v>
      </c>
      <c r="BX9" s="26">
        <v>10</v>
      </c>
      <c r="BY9" s="26"/>
      <c r="BZ9" s="32"/>
      <c r="CA9" s="27"/>
      <c r="CB9" s="49"/>
      <c r="CC9" s="49"/>
      <c r="CD9" s="49"/>
      <c r="CE9" s="49">
        <f t="shared" si="2"/>
        <v>0</v>
      </c>
      <c r="CF9" s="49">
        <f t="shared" si="3"/>
        <v>0</v>
      </c>
      <c r="CG9" s="49">
        <f t="shared" si="4"/>
        <v>0</v>
      </c>
      <c r="CH9" s="49">
        <f t="shared" si="5"/>
        <v>0</v>
      </c>
    </row>
    <row r="10" spans="1:86" x14ac:dyDescent="0.25">
      <c r="A10" s="47">
        <v>42153</v>
      </c>
      <c r="B10" s="48" t="str">
        <f t="shared" si="0"/>
        <v>15149</v>
      </c>
      <c r="C10" s="49" t="s">
        <v>47</v>
      </c>
      <c r="D10" s="49" t="s">
        <v>23</v>
      </c>
      <c r="E10" s="26">
        <v>1</v>
      </c>
      <c r="F10" s="26">
        <v>7</v>
      </c>
      <c r="G10" s="26" t="s">
        <v>27</v>
      </c>
      <c r="H10" s="26">
        <f t="shared" si="1"/>
        <v>246</v>
      </c>
      <c r="I10" s="37">
        <v>846</v>
      </c>
      <c r="J10" s="21" t="s">
        <v>30</v>
      </c>
      <c r="K10" s="19"/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49"/>
      <c r="AD10" s="49"/>
      <c r="AE10" s="49"/>
      <c r="AF10" s="49"/>
      <c r="AG10" s="49"/>
      <c r="AH10" s="22">
        <v>0</v>
      </c>
      <c r="AI10" s="37"/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/>
      <c r="AQ10" s="38"/>
      <c r="AR10" s="38"/>
      <c r="AS10" s="38"/>
      <c r="AT10" s="49"/>
      <c r="AU10" s="37"/>
      <c r="AV10" s="49"/>
      <c r="AW10" s="49"/>
      <c r="AX10" s="50"/>
      <c r="AY10" s="26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1"/>
      <c r="BO10" s="37">
        <v>81.400000000000006</v>
      </c>
      <c r="BP10" s="26">
        <v>75.400000000000006</v>
      </c>
      <c r="BQ10" s="26">
        <v>1016.5</v>
      </c>
      <c r="BR10" s="26">
        <v>1017</v>
      </c>
      <c r="BS10" s="26">
        <v>0</v>
      </c>
      <c r="BT10" s="26">
        <v>3</v>
      </c>
      <c r="BU10" s="26">
        <v>15.8</v>
      </c>
      <c r="BV10" s="26">
        <v>2</v>
      </c>
      <c r="BW10" s="26" t="s">
        <v>44</v>
      </c>
      <c r="BX10" s="26">
        <v>10</v>
      </c>
      <c r="BY10" s="26"/>
      <c r="BZ10" s="32"/>
      <c r="CA10" s="27"/>
      <c r="CB10" s="49"/>
      <c r="CC10" s="49"/>
      <c r="CD10" s="49"/>
      <c r="CE10" s="49">
        <f t="shared" si="2"/>
        <v>0</v>
      </c>
      <c r="CF10" s="49">
        <f t="shared" si="3"/>
        <v>0</v>
      </c>
      <c r="CG10" s="49">
        <f t="shared" si="4"/>
        <v>0</v>
      </c>
      <c r="CH10" s="49">
        <f t="shared" si="5"/>
        <v>0</v>
      </c>
    </row>
    <row r="11" spans="1:86" x14ac:dyDescent="0.25">
      <c r="A11" s="47">
        <v>42153</v>
      </c>
      <c r="B11" s="48" t="str">
        <f t="shared" si="0"/>
        <v>15149</v>
      </c>
      <c r="C11" s="49" t="s">
        <v>47</v>
      </c>
      <c r="D11" s="49" t="s">
        <v>23</v>
      </c>
      <c r="E11" s="26">
        <v>1</v>
      </c>
      <c r="F11" s="26">
        <v>8</v>
      </c>
      <c r="G11" s="26" t="s">
        <v>27</v>
      </c>
      <c r="H11" s="26">
        <f t="shared" si="1"/>
        <v>252</v>
      </c>
      <c r="I11" s="19">
        <v>852</v>
      </c>
      <c r="J11" s="21" t="s">
        <v>30</v>
      </c>
      <c r="K11" s="19"/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49"/>
      <c r="AD11" s="49"/>
      <c r="AE11" s="49"/>
      <c r="AF11" s="49"/>
      <c r="AG11" s="49"/>
      <c r="AH11" s="22">
        <v>0</v>
      </c>
      <c r="AI11" s="37"/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26"/>
      <c r="AQ11" s="38"/>
      <c r="AR11" s="38"/>
      <c r="AS11" s="38"/>
      <c r="AT11" s="49"/>
      <c r="AU11" s="37"/>
      <c r="AV11" s="49"/>
      <c r="AW11" s="49"/>
      <c r="AX11" s="50"/>
      <c r="AY11" s="26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1"/>
      <c r="BO11" s="37">
        <v>81.400000000000006</v>
      </c>
      <c r="BP11" s="26">
        <v>75.400000000000006</v>
      </c>
      <c r="BQ11" s="26">
        <v>1016.5</v>
      </c>
      <c r="BR11" s="26">
        <v>1017</v>
      </c>
      <c r="BS11" s="26">
        <v>0</v>
      </c>
      <c r="BT11" s="26">
        <v>4</v>
      </c>
      <c r="BU11" s="26">
        <v>14.8</v>
      </c>
      <c r="BV11" s="26">
        <v>2</v>
      </c>
      <c r="BW11" s="26" t="s">
        <v>44</v>
      </c>
      <c r="BX11" s="26">
        <v>10</v>
      </c>
      <c r="BY11" s="26"/>
      <c r="BZ11" s="32"/>
      <c r="CA11" s="27"/>
      <c r="CB11" s="49"/>
      <c r="CC11" s="49"/>
      <c r="CD11" s="49"/>
      <c r="CE11" s="49">
        <f t="shared" si="2"/>
        <v>0</v>
      </c>
      <c r="CF11" s="49">
        <f t="shared" si="3"/>
        <v>0</v>
      </c>
      <c r="CG11" s="49">
        <f t="shared" si="4"/>
        <v>0</v>
      </c>
      <c r="CH11" s="49">
        <f t="shared" si="5"/>
        <v>0</v>
      </c>
    </row>
    <row r="12" spans="1:86" s="67" customFormat="1" x14ac:dyDescent="0.25">
      <c r="A12" s="55">
        <v>42153</v>
      </c>
      <c r="B12" s="56" t="str">
        <f t="shared" si="0"/>
        <v>15149</v>
      </c>
      <c r="C12" s="57" t="s">
        <v>47</v>
      </c>
      <c r="D12" s="57" t="s">
        <v>23</v>
      </c>
      <c r="E12" s="58">
        <v>2</v>
      </c>
      <c r="F12" s="58">
        <v>1</v>
      </c>
      <c r="G12" s="58" t="s">
        <v>27</v>
      </c>
      <c r="H12" s="58">
        <f t="shared" si="1"/>
        <v>124</v>
      </c>
      <c r="I12" s="59">
        <v>724</v>
      </c>
      <c r="J12" s="60" t="s">
        <v>44</v>
      </c>
      <c r="K12" s="57"/>
      <c r="L12" s="58">
        <v>0</v>
      </c>
      <c r="M12" s="58">
        <v>1</v>
      </c>
      <c r="N12" s="58">
        <v>1</v>
      </c>
      <c r="O12" s="58">
        <v>1</v>
      </c>
      <c r="P12" s="58">
        <v>1</v>
      </c>
      <c r="Q12" s="58">
        <v>0</v>
      </c>
      <c r="R12" s="57" t="s">
        <v>52</v>
      </c>
      <c r="S12" s="57" t="s">
        <v>52</v>
      </c>
      <c r="T12" s="57" t="s">
        <v>52</v>
      </c>
      <c r="U12" s="57"/>
      <c r="V12" s="57" t="s">
        <v>24</v>
      </c>
      <c r="W12" s="57" t="s">
        <v>47</v>
      </c>
      <c r="X12" s="57">
        <v>275</v>
      </c>
      <c r="Y12" s="57"/>
      <c r="Z12" s="57"/>
      <c r="AA12" s="57"/>
      <c r="AB12" s="57"/>
      <c r="AC12" s="57"/>
      <c r="AD12" s="57"/>
      <c r="AE12" s="57"/>
      <c r="AF12" s="57"/>
      <c r="AG12" s="57"/>
      <c r="AH12" s="61">
        <v>1</v>
      </c>
      <c r="AI12" s="57"/>
      <c r="AJ12" s="58">
        <v>0</v>
      </c>
      <c r="AK12" s="58">
        <v>0</v>
      </c>
      <c r="AL12" s="58">
        <v>0</v>
      </c>
      <c r="AM12" s="58">
        <v>0</v>
      </c>
      <c r="AN12" s="58">
        <v>0</v>
      </c>
      <c r="AO12" s="58">
        <v>0</v>
      </c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  <c r="BM12" s="57"/>
      <c r="BN12" s="63"/>
      <c r="BO12" s="57">
        <v>79.3</v>
      </c>
      <c r="BP12" s="57">
        <v>81.599999999999994</v>
      </c>
      <c r="BQ12" s="57">
        <v>1016</v>
      </c>
      <c r="BR12" s="57">
        <v>1016.5</v>
      </c>
      <c r="BS12" s="58">
        <v>0</v>
      </c>
      <c r="BT12" s="58">
        <v>1</v>
      </c>
      <c r="BU12" s="58">
        <v>12.2</v>
      </c>
      <c r="BV12" s="58">
        <v>1</v>
      </c>
      <c r="BW12" s="58" t="s">
        <v>44</v>
      </c>
      <c r="BX12" s="58">
        <v>10</v>
      </c>
      <c r="BY12" s="57"/>
      <c r="BZ12" s="57"/>
      <c r="CA12" s="57"/>
      <c r="CB12" s="57" t="s">
        <v>57</v>
      </c>
      <c r="CC12" s="57"/>
      <c r="CD12" s="57"/>
      <c r="CE12" s="57">
        <f t="shared" si="2"/>
        <v>0</v>
      </c>
      <c r="CF12" s="57">
        <f t="shared" si="3"/>
        <v>0</v>
      </c>
      <c r="CG12" s="57">
        <f t="shared" si="4"/>
        <v>0</v>
      </c>
      <c r="CH12" s="57">
        <f t="shared" si="5"/>
        <v>0</v>
      </c>
    </row>
    <row r="13" spans="1:86" x14ac:dyDescent="0.25">
      <c r="A13" s="47">
        <v>42153</v>
      </c>
      <c r="B13" s="48" t="str">
        <f t="shared" si="0"/>
        <v>15149</v>
      </c>
      <c r="C13" s="49" t="s">
        <v>47</v>
      </c>
      <c r="D13" s="49" t="s">
        <v>23</v>
      </c>
      <c r="E13" s="26">
        <v>2</v>
      </c>
      <c r="F13" s="26">
        <v>2</v>
      </c>
      <c r="G13" s="26" t="s">
        <v>27</v>
      </c>
      <c r="H13" s="26">
        <f t="shared" si="1"/>
        <v>117</v>
      </c>
      <c r="I13" s="37">
        <v>717</v>
      </c>
      <c r="J13" s="21" t="s">
        <v>44</v>
      </c>
      <c r="K13" s="49"/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22">
        <v>0</v>
      </c>
      <c r="AI13" s="49"/>
      <c r="AJ13" s="26">
        <v>0</v>
      </c>
      <c r="AK13" s="26">
        <v>0</v>
      </c>
      <c r="AL13" s="26">
        <v>0</v>
      </c>
      <c r="AM13" s="26">
        <v>0</v>
      </c>
      <c r="AN13" s="26">
        <v>0</v>
      </c>
      <c r="AO13" s="26">
        <v>0</v>
      </c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51"/>
      <c r="BO13" s="49">
        <v>79.3</v>
      </c>
      <c r="BP13" s="49">
        <v>81.599999999999994</v>
      </c>
      <c r="BQ13" s="49">
        <v>1016</v>
      </c>
      <c r="BR13" s="49">
        <v>1016.5</v>
      </c>
      <c r="BS13" s="26">
        <v>0</v>
      </c>
      <c r="BT13" s="26">
        <v>1</v>
      </c>
      <c r="BU13" s="26">
        <v>12</v>
      </c>
      <c r="BV13" s="26">
        <v>1</v>
      </c>
      <c r="BW13" s="26" t="s">
        <v>44</v>
      </c>
      <c r="BX13" s="26">
        <v>10</v>
      </c>
      <c r="BY13" s="49"/>
      <c r="BZ13" s="49"/>
      <c r="CA13" s="49"/>
      <c r="CB13" s="49" t="s">
        <v>57</v>
      </c>
      <c r="CC13" s="49"/>
      <c r="CD13" s="49"/>
      <c r="CE13" s="49">
        <f t="shared" si="2"/>
        <v>0</v>
      </c>
      <c r="CF13" s="49">
        <f t="shared" si="3"/>
        <v>0</v>
      </c>
      <c r="CG13" s="49">
        <f t="shared" si="4"/>
        <v>0</v>
      </c>
      <c r="CH13" s="49">
        <f t="shared" si="5"/>
        <v>0</v>
      </c>
    </row>
    <row r="14" spans="1:86" x14ac:dyDescent="0.25">
      <c r="A14" s="47">
        <v>42153</v>
      </c>
      <c r="B14" s="48" t="str">
        <f t="shared" si="0"/>
        <v>15149</v>
      </c>
      <c r="C14" s="49" t="s">
        <v>47</v>
      </c>
      <c r="D14" s="49" t="s">
        <v>23</v>
      </c>
      <c r="E14" s="26">
        <v>2</v>
      </c>
      <c r="F14" s="26">
        <v>3</v>
      </c>
      <c r="G14" s="26" t="s">
        <v>27</v>
      </c>
      <c r="H14" s="26">
        <f t="shared" si="1"/>
        <v>110</v>
      </c>
      <c r="I14" s="37">
        <v>710</v>
      </c>
      <c r="J14" s="21" t="s">
        <v>44</v>
      </c>
      <c r="K14" s="49"/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22">
        <v>0</v>
      </c>
      <c r="AI14" s="49"/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51"/>
      <c r="BO14" s="49">
        <v>79.3</v>
      </c>
      <c r="BP14" s="49">
        <v>81.599999999999994</v>
      </c>
      <c r="BQ14" s="49">
        <v>1016</v>
      </c>
      <c r="BR14" s="49">
        <v>1016.5</v>
      </c>
      <c r="BS14" s="26">
        <v>0</v>
      </c>
      <c r="BT14" s="26">
        <v>1</v>
      </c>
      <c r="BU14" s="26">
        <v>6.5</v>
      </c>
      <c r="BV14" s="26">
        <v>1</v>
      </c>
      <c r="BW14" s="26" t="s">
        <v>44</v>
      </c>
      <c r="BX14" s="26">
        <v>10</v>
      </c>
      <c r="BY14" s="49"/>
      <c r="BZ14" s="49"/>
      <c r="CA14" s="49"/>
      <c r="CB14" s="49" t="s">
        <v>57</v>
      </c>
      <c r="CC14" s="49"/>
      <c r="CD14" s="49"/>
      <c r="CE14" s="49">
        <f t="shared" si="2"/>
        <v>0</v>
      </c>
      <c r="CF14" s="49">
        <f t="shared" si="3"/>
        <v>0</v>
      </c>
      <c r="CG14" s="49">
        <f t="shared" si="4"/>
        <v>0</v>
      </c>
      <c r="CH14" s="49">
        <f t="shared" si="5"/>
        <v>0</v>
      </c>
    </row>
    <row r="15" spans="1:86" x14ac:dyDescent="0.25">
      <c r="A15" s="47">
        <v>42153</v>
      </c>
      <c r="B15" s="48" t="str">
        <f t="shared" si="0"/>
        <v>15149</v>
      </c>
      <c r="C15" s="49" t="s">
        <v>47</v>
      </c>
      <c r="D15" s="49" t="s">
        <v>23</v>
      </c>
      <c r="E15" s="26">
        <v>2</v>
      </c>
      <c r="F15" s="26">
        <v>4</v>
      </c>
      <c r="G15" s="26" t="s">
        <v>27</v>
      </c>
      <c r="H15" s="26">
        <f t="shared" si="1"/>
        <v>46</v>
      </c>
      <c r="I15" s="37">
        <v>646</v>
      </c>
      <c r="J15" s="21" t="s">
        <v>44</v>
      </c>
      <c r="K15" s="49"/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22">
        <v>0</v>
      </c>
      <c r="AI15" s="49"/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51"/>
      <c r="BO15" s="49">
        <v>79.3</v>
      </c>
      <c r="BP15" s="49">
        <v>81.599999999999994</v>
      </c>
      <c r="BQ15" s="49">
        <v>1016</v>
      </c>
      <c r="BR15" s="49">
        <v>1016.5</v>
      </c>
      <c r="BS15" s="26">
        <v>0</v>
      </c>
      <c r="BT15" s="26">
        <v>1</v>
      </c>
      <c r="BU15" s="26">
        <v>9.1999999999999993</v>
      </c>
      <c r="BV15" s="26">
        <v>1</v>
      </c>
      <c r="BW15" s="26" t="s">
        <v>44</v>
      </c>
      <c r="BX15" s="26">
        <v>10</v>
      </c>
      <c r="BY15" s="49"/>
      <c r="BZ15" s="49"/>
      <c r="CA15" s="49"/>
      <c r="CB15" s="49" t="s">
        <v>57</v>
      </c>
      <c r="CC15" s="49"/>
      <c r="CD15" s="49"/>
      <c r="CE15" s="49">
        <f t="shared" si="2"/>
        <v>0</v>
      </c>
      <c r="CF15" s="49">
        <f t="shared" si="3"/>
        <v>0</v>
      </c>
      <c r="CG15" s="49">
        <f t="shared" si="4"/>
        <v>0</v>
      </c>
      <c r="CH15" s="49">
        <f t="shared" si="5"/>
        <v>0</v>
      </c>
    </row>
    <row r="16" spans="1:86" x14ac:dyDescent="0.25">
      <c r="A16" s="47">
        <v>42153</v>
      </c>
      <c r="B16" s="48" t="str">
        <f t="shared" si="0"/>
        <v>15149</v>
      </c>
      <c r="C16" s="49" t="s">
        <v>47</v>
      </c>
      <c r="D16" s="49" t="s">
        <v>23</v>
      </c>
      <c r="E16" s="26">
        <v>2</v>
      </c>
      <c r="F16" s="26">
        <v>5</v>
      </c>
      <c r="G16" s="26" t="s">
        <v>27</v>
      </c>
      <c r="H16" s="26">
        <f t="shared" si="1"/>
        <v>39</v>
      </c>
      <c r="I16" s="37">
        <v>639</v>
      </c>
      <c r="J16" s="21" t="s">
        <v>44</v>
      </c>
      <c r="K16" s="49"/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22">
        <v>0</v>
      </c>
      <c r="AI16" s="49"/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51"/>
      <c r="BO16" s="49">
        <v>79.3</v>
      </c>
      <c r="BP16" s="49">
        <v>81.599999999999994</v>
      </c>
      <c r="BQ16" s="49">
        <v>1016</v>
      </c>
      <c r="BR16" s="49">
        <v>1016.5</v>
      </c>
      <c r="BS16" s="26">
        <v>0</v>
      </c>
      <c r="BT16" s="26">
        <v>1</v>
      </c>
      <c r="BU16" s="26">
        <v>9.5</v>
      </c>
      <c r="BV16" s="26">
        <v>1</v>
      </c>
      <c r="BW16" s="26" t="s">
        <v>44</v>
      </c>
      <c r="BX16" s="26">
        <v>10</v>
      </c>
      <c r="BY16" s="49"/>
      <c r="BZ16" s="49"/>
      <c r="CA16" s="49"/>
      <c r="CB16" s="49" t="s">
        <v>57</v>
      </c>
      <c r="CC16" s="49"/>
      <c r="CD16" s="49"/>
      <c r="CE16" s="49">
        <f t="shared" si="2"/>
        <v>0</v>
      </c>
      <c r="CF16" s="49">
        <f t="shared" si="3"/>
        <v>0</v>
      </c>
      <c r="CG16" s="49">
        <f t="shared" si="4"/>
        <v>0</v>
      </c>
      <c r="CH16" s="49">
        <f t="shared" si="5"/>
        <v>0</v>
      </c>
    </row>
    <row r="17" spans="1:86" x14ac:dyDescent="0.25">
      <c r="A17" s="47">
        <v>42153</v>
      </c>
      <c r="B17" s="48" t="str">
        <f t="shared" si="0"/>
        <v>15149</v>
      </c>
      <c r="C17" s="49" t="s">
        <v>47</v>
      </c>
      <c r="D17" s="49" t="s">
        <v>23</v>
      </c>
      <c r="E17" s="26">
        <v>2</v>
      </c>
      <c r="F17" s="26">
        <v>6</v>
      </c>
      <c r="G17" s="26" t="s">
        <v>27</v>
      </c>
      <c r="H17" s="26">
        <f t="shared" si="1"/>
        <v>32</v>
      </c>
      <c r="I17" s="37">
        <v>632</v>
      </c>
      <c r="J17" s="21" t="s">
        <v>44</v>
      </c>
      <c r="K17" s="49"/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22">
        <v>0</v>
      </c>
      <c r="AI17" s="49"/>
      <c r="AJ17" s="26">
        <v>1</v>
      </c>
      <c r="AK17" s="26">
        <v>1</v>
      </c>
      <c r="AL17" s="26">
        <v>1</v>
      </c>
      <c r="AM17" s="26">
        <v>1</v>
      </c>
      <c r="AN17" s="26">
        <v>1</v>
      </c>
      <c r="AO17" s="26">
        <v>1</v>
      </c>
      <c r="AP17" s="49" t="s">
        <v>52</v>
      </c>
      <c r="AQ17" s="49" t="s">
        <v>52</v>
      </c>
      <c r="AR17" s="49" t="s">
        <v>52</v>
      </c>
      <c r="AS17" s="49"/>
      <c r="AT17" s="49" t="s">
        <v>24</v>
      </c>
      <c r="AU17" s="49" t="s">
        <v>47</v>
      </c>
      <c r="AV17" s="49">
        <v>200</v>
      </c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51">
        <v>1</v>
      </c>
      <c r="BO17" s="49">
        <v>79.3</v>
      </c>
      <c r="BP17" s="49">
        <v>81.599999999999994</v>
      </c>
      <c r="BQ17" s="49">
        <v>1016</v>
      </c>
      <c r="BR17" s="49">
        <v>1016.5</v>
      </c>
      <c r="BS17" s="26">
        <v>0</v>
      </c>
      <c r="BT17" s="26">
        <v>1</v>
      </c>
      <c r="BU17" s="26">
        <v>5.8</v>
      </c>
      <c r="BV17" s="26">
        <v>1</v>
      </c>
      <c r="BW17" s="26" t="s">
        <v>44</v>
      </c>
      <c r="BX17" s="26">
        <v>10</v>
      </c>
      <c r="BY17" s="49"/>
      <c r="BZ17" s="49"/>
      <c r="CA17" s="49"/>
      <c r="CB17" s="49" t="s">
        <v>57</v>
      </c>
      <c r="CC17" s="49"/>
      <c r="CD17" s="49"/>
      <c r="CE17" s="49">
        <f t="shared" si="2"/>
        <v>0</v>
      </c>
      <c r="CF17" s="49">
        <f t="shared" si="3"/>
        <v>0</v>
      </c>
      <c r="CG17" s="49">
        <f t="shared" si="4"/>
        <v>0</v>
      </c>
      <c r="CH17" s="49">
        <f t="shared" si="5"/>
        <v>0</v>
      </c>
    </row>
    <row r="18" spans="1:86" x14ac:dyDescent="0.25">
      <c r="A18" s="47">
        <v>42153</v>
      </c>
      <c r="B18" s="48" t="str">
        <f t="shared" si="0"/>
        <v>15149</v>
      </c>
      <c r="C18" s="49" t="s">
        <v>47</v>
      </c>
      <c r="D18" s="49" t="s">
        <v>23</v>
      </c>
      <c r="E18" s="26">
        <v>2</v>
      </c>
      <c r="F18" s="26">
        <v>7</v>
      </c>
      <c r="G18" s="26" t="s">
        <v>27</v>
      </c>
      <c r="H18" s="26">
        <f t="shared" si="1"/>
        <v>25</v>
      </c>
      <c r="I18" s="37">
        <v>625</v>
      </c>
      <c r="J18" s="21" t="s">
        <v>44</v>
      </c>
      <c r="K18" s="49"/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22">
        <v>0</v>
      </c>
      <c r="AI18" s="49"/>
      <c r="AJ18" s="26">
        <v>0</v>
      </c>
      <c r="AK18" s="26">
        <v>0</v>
      </c>
      <c r="AL18" s="26">
        <v>0</v>
      </c>
      <c r="AM18" s="26">
        <v>0</v>
      </c>
      <c r="AN18" s="26">
        <v>1</v>
      </c>
      <c r="AO18" s="26">
        <v>1</v>
      </c>
      <c r="AP18" s="49" t="s">
        <v>52</v>
      </c>
      <c r="AQ18" s="49" t="s">
        <v>52</v>
      </c>
      <c r="AR18" s="49" t="s">
        <v>52</v>
      </c>
      <c r="AS18" s="49"/>
      <c r="AT18" s="49" t="s">
        <v>24</v>
      </c>
      <c r="AU18" s="49" t="s">
        <v>47</v>
      </c>
      <c r="AV18" s="49">
        <v>65</v>
      </c>
      <c r="AW18" s="49"/>
      <c r="AX18" s="49" t="s">
        <v>25</v>
      </c>
      <c r="AY18" s="49" t="s">
        <v>47</v>
      </c>
      <c r="AZ18" s="49">
        <v>45</v>
      </c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51">
        <v>2</v>
      </c>
      <c r="BO18" s="49">
        <v>79.3</v>
      </c>
      <c r="BP18" s="49">
        <v>81.599999999999994</v>
      </c>
      <c r="BQ18" s="49">
        <v>1016</v>
      </c>
      <c r="BR18" s="49">
        <v>1016.5</v>
      </c>
      <c r="BS18" s="26">
        <v>0</v>
      </c>
      <c r="BT18" s="26">
        <v>1</v>
      </c>
      <c r="BU18" s="26">
        <v>8</v>
      </c>
      <c r="BV18" s="26">
        <v>1</v>
      </c>
      <c r="BW18" s="26" t="s">
        <v>44</v>
      </c>
      <c r="BX18" s="26">
        <v>10</v>
      </c>
      <c r="BY18" s="49"/>
      <c r="BZ18" s="49"/>
      <c r="CA18" s="49"/>
      <c r="CB18" s="49" t="s">
        <v>57</v>
      </c>
      <c r="CC18" s="49"/>
      <c r="CD18" s="49"/>
      <c r="CE18" s="49">
        <f t="shared" si="2"/>
        <v>0</v>
      </c>
      <c r="CF18" s="49">
        <f t="shared" si="3"/>
        <v>0</v>
      </c>
      <c r="CG18" s="49">
        <f t="shared" si="4"/>
        <v>0</v>
      </c>
      <c r="CH18" s="49">
        <f t="shared" si="5"/>
        <v>0</v>
      </c>
    </row>
    <row r="19" spans="1:86" x14ac:dyDescent="0.25">
      <c r="A19" s="47">
        <v>42153</v>
      </c>
      <c r="B19" s="48" t="str">
        <f t="shared" si="0"/>
        <v>15149</v>
      </c>
      <c r="C19" s="49" t="s">
        <v>47</v>
      </c>
      <c r="D19" s="49" t="s">
        <v>23</v>
      </c>
      <c r="E19" s="26">
        <v>2</v>
      </c>
      <c r="F19" s="26">
        <v>8</v>
      </c>
      <c r="G19" s="26" t="s">
        <v>27</v>
      </c>
      <c r="H19" s="26">
        <f t="shared" si="1"/>
        <v>5</v>
      </c>
      <c r="I19" s="37">
        <v>605</v>
      </c>
      <c r="J19" s="21" t="s">
        <v>44</v>
      </c>
      <c r="K19" s="49"/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22">
        <v>0</v>
      </c>
      <c r="AI19" s="49"/>
      <c r="AJ19" s="26">
        <v>1</v>
      </c>
      <c r="AK19" s="26">
        <v>1</v>
      </c>
      <c r="AL19" s="26">
        <v>1</v>
      </c>
      <c r="AM19" s="26">
        <v>1</v>
      </c>
      <c r="AN19" s="26">
        <v>1</v>
      </c>
      <c r="AO19" s="26">
        <v>1</v>
      </c>
      <c r="AP19" s="49" t="s">
        <v>37</v>
      </c>
      <c r="AQ19" s="49" t="s">
        <v>52</v>
      </c>
      <c r="AR19" s="49" t="s">
        <v>52</v>
      </c>
      <c r="AS19" s="49"/>
      <c r="AT19" s="49" t="s">
        <v>24</v>
      </c>
      <c r="AU19" s="49" t="s">
        <v>47</v>
      </c>
      <c r="AV19" s="49">
        <v>285</v>
      </c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51">
        <v>1</v>
      </c>
      <c r="BO19" s="49">
        <v>79.3</v>
      </c>
      <c r="BP19" s="49">
        <v>81.599999999999994</v>
      </c>
      <c r="BQ19" s="49">
        <v>1016</v>
      </c>
      <c r="BR19" s="49">
        <v>1016.5</v>
      </c>
      <c r="BS19" s="26">
        <v>0</v>
      </c>
      <c r="BT19" s="26">
        <v>1</v>
      </c>
      <c r="BU19" s="26">
        <v>8.1</v>
      </c>
      <c r="BV19" s="26">
        <v>1</v>
      </c>
      <c r="BW19" s="26" t="s">
        <v>44</v>
      </c>
      <c r="BX19" s="26">
        <v>10</v>
      </c>
      <c r="BY19" s="49"/>
      <c r="BZ19" s="49"/>
      <c r="CA19" s="49"/>
      <c r="CB19" s="49" t="s">
        <v>57</v>
      </c>
      <c r="CC19" s="49"/>
      <c r="CD19" s="49"/>
      <c r="CE19" s="49">
        <f t="shared" si="2"/>
        <v>0</v>
      </c>
      <c r="CF19" s="49">
        <f t="shared" si="3"/>
        <v>0</v>
      </c>
      <c r="CG19" s="49">
        <f t="shared" si="4"/>
        <v>0</v>
      </c>
      <c r="CH19" s="49">
        <f t="shared" si="5"/>
        <v>0</v>
      </c>
    </row>
    <row r="20" spans="1:86" x14ac:dyDescent="0.25">
      <c r="A20" s="47">
        <v>42153</v>
      </c>
      <c r="B20" s="48" t="str">
        <f t="shared" si="0"/>
        <v>15149</v>
      </c>
      <c r="C20" s="49" t="s">
        <v>47</v>
      </c>
      <c r="D20" s="49" t="s">
        <v>23</v>
      </c>
      <c r="E20" s="26">
        <v>2</v>
      </c>
      <c r="F20" s="26">
        <v>9</v>
      </c>
      <c r="G20" s="26" t="s">
        <v>27</v>
      </c>
      <c r="H20" s="26">
        <f t="shared" si="1"/>
        <v>-42</v>
      </c>
      <c r="I20" s="37">
        <v>558</v>
      </c>
      <c r="J20" s="21" t="s">
        <v>44</v>
      </c>
      <c r="K20" s="49"/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22">
        <v>0</v>
      </c>
      <c r="AI20" s="49"/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51"/>
      <c r="BO20" s="49">
        <v>79.3</v>
      </c>
      <c r="BP20" s="49">
        <v>81.599999999999994</v>
      </c>
      <c r="BQ20" s="49">
        <v>1016</v>
      </c>
      <c r="BR20" s="49">
        <v>1016.5</v>
      </c>
      <c r="BS20" s="26">
        <v>0</v>
      </c>
      <c r="BT20" s="26">
        <v>1</v>
      </c>
      <c r="BU20" s="26">
        <v>6.8</v>
      </c>
      <c r="BV20" s="26">
        <v>1</v>
      </c>
      <c r="BW20" s="26" t="s">
        <v>44</v>
      </c>
      <c r="BX20" s="26">
        <v>10</v>
      </c>
      <c r="BY20" s="49"/>
      <c r="BZ20" s="49"/>
      <c r="CA20" s="49"/>
      <c r="CB20" s="49" t="s">
        <v>57</v>
      </c>
      <c r="CC20" s="49"/>
      <c r="CD20" s="49"/>
      <c r="CE20" s="49">
        <f t="shared" si="2"/>
        <v>0</v>
      </c>
      <c r="CF20" s="49">
        <f t="shared" si="3"/>
        <v>0</v>
      </c>
      <c r="CG20" s="49">
        <f t="shared" si="4"/>
        <v>0</v>
      </c>
      <c r="CH20" s="49">
        <f t="shared" si="5"/>
        <v>0</v>
      </c>
    </row>
    <row r="21" spans="1:86" s="67" customFormat="1" x14ac:dyDescent="0.25">
      <c r="A21" s="55">
        <v>42153</v>
      </c>
      <c r="B21" s="56" t="str">
        <f t="shared" si="0"/>
        <v>15149</v>
      </c>
      <c r="C21" s="57" t="s">
        <v>47</v>
      </c>
      <c r="D21" s="57" t="s">
        <v>26</v>
      </c>
      <c r="E21" s="58">
        <v>3</v>
      </c>
      <c r="F21" s="58">
        <v>1</v>
      </c>
      <c r="G21" s="58" t="s">
        <v>27</v>
      </c>
      <c r="H21" s="58">
        <f t="shared" si="1"/>
        <v>210</v>
      </c>
      <c r="I21" s="59">
        <v>810</v>
      </c>
      <c r="J21" s="60" t="s">
        <v>44</v>
      </c>
      <c r="K21" s="59"/>
      <c r="L21" s="58">
        <v>0</v>
      </c>
      <c r="M21" s="58">
        <v>0</v>
      </c>
      <c r="N21" s="58">
        <v>0</v>
      </c>
      <c r="O21" s="58">
        <v>0</v>
      </c>
      <c r="P21" s="58">
        <v>0</v>
      </c>
      <c r="Q21" s="58">
        <v>0</v>
      </c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7"/>
      <c r="AD21" s="57"/>
      <c r="AE21" s="57"/>
      <c r="AF21" s="57"/>
      <c r="AG21" s="57"/>
      <c r="AH21" s="61">
        <v>0</v>
      </c>
      <c r="AI21" s="59"/>
      <c r="AJ21" s="58">
        <v>0</v>
      </c>
      <c r="AK21" s="58">
        <v>0</v>
      </c>
      <c r="AL21" s="58">
        <v>0</v>
      </c>
      <c r="AM21" s="58">
        <v>0</v>
      </c>
      <c r="AN21" s="58">
        <v>0</v>
      </c>
      <c r="AO21" s="58">
        <v>0</v>
      </c>
      <c r="AP21" s="58"/>
      <c r="AQ21" s="57"/>
      <c r="AR21" s="57"/>
      <c r="AS21" s="57"/>
      <c r="AT21" s="57"/>
      <c r="AU21" s="59"/>
      <c r="AV21" s="57"/>
      <c r="AW21" s="57"/>
      <c r="AX21" s="62"/>
      <c r="AY21" s="58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3"/>
      <c r="BO21" s="59">
        <v>78.599999999999994</v>
      </c>
      <c r="BP21" s="58">
        <v>75.400000000000006</v>
      </c>
      <c r="BQ21" s="58">
        <v>1015.6</v>
      </c>
      <c r="BR21" s="58">
        <v>1017</v>
      </c>
      <c r="BS21" s="58">
        <v>0</v>
      </c>
      <c r="BT21" s="58">
        <v>1</v>
      </c>
      <c r="BU21" s="58">
        <v>7.5</v>
      </c>
      <c r="BV21" s="58">
        <v>2</v>
      </c>
      <c r="BW21" s="58" t="s">
        <v>44</v>
      </c>
      <c r="BX21" s="58">
        <v>10</v>
      </c>
      <c r="BY21" s="58"/>
      <c r="BZ21" s="70"/>
      <c r="CA21" s="69"/>
      <c r="CB21" s="57"/>
      <c r="CC21" s="57"/>
      <c r="CD21" s="57"/>
      <c r="CE21" s="57">
        <f t="shared" si="2"/>
        <v>0</v>
      </c>
      <c r="CF21" s="57">
        <f t="shared" si="3"/>
        <v>0</v>
      </c>
      <c r="CG21" s="57">
        <f t="shared" si="4"/>
        <v>0</v>
      </c>
      <c r="CH21" s="57">
        <f t="shared" si="5"/>
        <v>0</v>
      </c>
    </row>
    <row r="22" spans="1:86" x14ac:dyDescent="0.25">
      <c r="A22" s="47">
        <v>42153</v>
      </c>
      <c r="B22" s="48" t="str">
        <f t="shared" si="0"/>
        <v>15149</v>
      </c>
      <c r="C22" s="49" t="s">
        <v>47</v>
      </c>
      <c r="D22" s="49" t="s">
        <v>26</v>
      </c>
      <c r="E22" s="26">
        <v>3</v>
      </c>
      <c r="F22" s="26">
        <v>2</v>
      </c>
      <c r="G22" s="26" t="s">
        <v>27</v>
      </c>
      <c r="H22" s="26">
        <f t="shared" si="1"/>
        <v>200</v>
      </c>
      <c r="I22" s="37">
        <v>800</v>
      </c>
      <c r="J22" s="21" t="s">
        <v>44</v>
      </c>
      <c r="K22" s="19"/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49"/>
      <c r="AD22" s="49"/>
      <c r="AE22" s="49"/>
      <c r="AF22" s="49"/>
      <c r="AG22" s="49"/>
      <c r="AH22" s="22">
        <v>0</v>
      </c>
      <c r="AI22" s="37"/>
      <c r="AJ22" s="26">
        <v>0</v>
      </c>
      <c r="AK22" s="26">
        <v>0</v>
      </c>
      <c r="AL22" s="26">
        <v>0</v>
      </c>
      <c r="AM22" s="26">
        <v>0</v>
      </c>
      <c r="AN22" s="26">
        <v>0</v>
      </c>
      <c r="AO22" s="26">
        <v>0</v>
      </c>
      <c r="AP22" s="26"/>
      <c r="AQ22" s="38"/>
      <c r="AR22" s="38"/>
      <c r="AS22" s="38"/>
      <c r="AT22" s="38"/>
      <c r="AU22" s="37"/>
      <c r="AV22" s="49"/>
      <c r="AW22" s="49"/>
      <c r="AX22" s="50"/>
      <c r="AY22" s="26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1"/>
      <c r="BO22" s="37">
        <v>78.599999999999994</v>
      </c>
      <c r="BP22" s="42">
        <v>75.400000000000006</v>
      </c>
      <c r="BQ22" s="26">
        <v>1015.6</v>
      </c>
      <c r="BR22" s="42">
        <v>1017</v>
      </c>
      <c r="BS22" s="26">
        <v>0</v>
      </c>
      <c r="BT22" s="26">
        <v>1</v>
      </c>
      <c r="BU22" s="26">
        <v>12.4</v>
      </c>
      <c r="BV22" s="26">
        <v>2</v>
      </c>
      <c r="BW22" s="26" t="s">
        <v>44</v>
      </c>
      <c r="BX22" s="26">
        <v>10</v>
      </c>
      <c r="BY22" s="26"/>
      <c r="BZ22" s="32"/>
      <c r="CA22" s="27"/>
      <c r="CB22" s="49"/>
      <c r="CC22" s="49"/>
      <c r="CD22" s="49"/>
      <c r="CE22" s="49">
        <f t="shared" si="2"/>
        <v>0</v>
      </c>
      <c r="CF22" s="49">
        <f t="shared" si="3"/>
        <v>0</v>
      </c>
      <c r="CG22" s="49">
        <f t="shared" si="4"/>
        <v>0</v>
      </c>
      <c r="CH22" s="49">
        <f t="shared" si="5"/>
        <v>0</v>
      </c>
    </row>
    <row r="23" spans="1:86" x14ac:dyDescent="0.25">
      <c r="A23" s="47">
        <v>42153</v>
      </c>
      <c r="B23" s="48" t="str">
        <f t="shared" si="0"/>
        <v>15149</v>
      </c>
      <c r="C23" s="49" t="s">
        <v>47</v>
      </c>
      <c r="D23" s="49" t="s">
        <v>26</v>
      </c>
      <c r="E23" s="26">
        <v>3</v>
      </c>
      <c r="F23" s="26">
        <v>3</v>
      </c>
      <c r="G23" s="26" t="s">
        <v>27</v>
      </c>
      <c r="H23" s="26">
        <f t="shared" si="1"/>
        <v>151</v>
      </c>
      <c r="I23" s="37">
        <v>751</v>
      </c>
      <c r="J23" s="21" t="s">
        <v>44</v>
      </c>
      <c r="K23" s="19"/>
      <c r="L23" s="26">
        <v>0</v>
      </c>
      <c r="M23" s="26">
        <v>0</v>
      </c>
      <c r="N23" s="26">
        <v>0</v>
      </c>
      <c r="O23" s="26">
        <v>1</v>
      </c>
      <c r="P23" s="26">
        <v>1</v>
      </c>
      <c r="Q23" s="26">
        <v>0</v>
      </c>
      <c r="R23" s="26" t="s">
        <v>52</v>
      </c>
      <c r="S23" s="26" t="s">
        <v>37</v>
      </c>
      <c r="T23" s="26" t="s">
        <v>52</v>
      </c>
      <c r="U23" s="26"/>
      <c r="V23" s="26" t="s">
        <v>93</v>
      </c>
      <c r="W23" s="26" t="s">
        <v>47</v>
      </c>
      <c r="X23" s="26">
        <v>260</v>
      </c>
      <c r="Y23" s="26"/>
      <c r="Z23" s="26"/>
      <c r="AA23" s="26"/>
      <c r="AB23" s="26"/>
      <c r="AC23" s="49"/>
      <c r="AD23" s="49"/>
      <c r="AE23" s="49"/>
      <c r="AF23" s="49"/>
      <c r="AG23" s="49"/>
      <c r="AH23" s="22">
        <v>1</v>
      </c>
      <c r="AI23" s="37"/>
      <c r="AJ23" s="26">
        <v>0</v>
      </c>
      <c r="AK23" s="26">
        <v>0</v>
      </c>
      <c r="AL23" s="26">
        <v>0</v>
      </c>
      <c r="AM23" s="26">
        <v>0</v>
      </c>
      <c r="AN23" s="26">
        <v>0</v>
      </c>
      <c r="AO23" s="26">
        <v>0</v>
      </c>
      <c r="AP23" s="26"/>
      <c r="AQ23" s="38"/>
      <c r="AR23" s="38"/>
      <c r="AS23" s="38"/>
      <c r="AT23" s="49"/>
      <c r="AU23" s="37"/>
      <c r="AV23" s="49"/>
      <c r="AW23" s="49"/>
      <c r="AX23" s="50"/>
      <c r="AY23" s="26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1"/>
      <c r="BO23" s="37">
        <v>78.599999999999994</v>
      </c>
      <c r="BP23" s="42">
        <v>75.400000000000006</v>
      </c>
      <c r="BQ23" s="26">
        <v>1015.6</v>
      </c>
      <c r="BR23" s="42">
        <v>1017</v>
      </c>
      <c r="BS23" s="26">
        <v>0</v>
      </c>
      <c r="BT23" s="26">
        <v>1</v>
      </c>
      <c r="BU23" s="26">
        <v>5.2</v>
      </c>
      <c r="BV23" s="26">
        <v>1</v>
      </c>
      <c r="BW23" s="26" t="s">
        <v>44</v>
      </c>
      <c r="BX23" s="26">
        <v>10</v>
      </c>
      <c r="BY23" s="26"/>
      <c r="BZ23" s="32"/>
      <c r="CA23" s="27"/>
      <c r="CB23" s="49" t="s">
        <v>94</v>
      </c>
      <c r="CC23" s="49"/>
      <c r="CD23" s="49"/>
      <c r="CE23" s="49">
        <f t="shared" si="2"/>
        <v>0</v>
      </c>
      <c r="CF23" s="49">
        <f t="shared" si="3"/>
        <v>0</v>
      </c>
      <c r="CG23" s="49">
        <f t="shared" si="4"/>
        <v>0</v>
      </c>
      <c r="CH23" s="49">
        <f t="shared" si="5"/>
        <v>0</v>
      </c>
    </row>
    <row r="24" spans="1:86" x14ac:dyDescent="0.25">
      <c r="A24" s="47">
        <v>42153</v>
      </c>
      <c r="B24" s="48" t="str">
        <f t="shared" si="0"/>
        <v>15149</v>
      </c>
      <c r="C24" s="49" t="s">
        <v>47</v>
      </c>
      <c r="D24" s="49" t="s">
        <v>26</v>
      </c>
      <c r="E24" s="26">
        <v>3</v>
      </c>
      <c r="F24" s="26">
        <v>4</v>
      </c>
      <c r="G24" s="26" t="s">
        <v>27</v>
      </c>
      <c r="H24" s="26">
        <f t="shared" si="1"/>
        <v>140</v>
      </c>
      <c r="I24" s="37">
        <v>740</v>
      </c>
      <c r="J24" s="21" t="s">
        <v>44</v>
      </c>
      <c r="K24" s="19"/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49"/>
      <c r="AD24" s="49"/>
      <c r="AE24" s="49"/>
      <c r="AF24" s="49"/>
      <c r="AG24" s="49"/>
      <c r="AH24" s="22">
        <v>0</v>
      </c>
      <c r="AI24" s="37"/>
      <c r="AJ24" s="26">
        <v>0</v>
      </c>
      <c r="AK24" s="26">
        <v>0</v>
      </c>
      <c r="AL24" s="26">
        <v>0</v>
      </c>
      <c r="AM24" s="26">
        <v>0</v>
      </c>
      <c r="AN24" s="26">
        <v>0</v>
      </c>
      <c r="AO24" s="26">
        <v>0</v>
      </c>
      <c r="AP24" s="26"/>
      <c r="AQ24" s="38"/>
      <c r="AR24" s="38"/>
      <c r="AS24" s="38"/>
      <c r="AT24" s="49"/>
      <c r="AU24" s="37"/>
      <c r="AV24" s="49"/>
      <c r="AW24" s="49"/>
      <c r="AX24" s="50"/>
      <c r="AY24" s="26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1"/>
      <c r="BO24" s="37">
        <v>78.599999999999994</v>
      </c>
      <c r="BP24" s="42">
        <v>75.400000000000006</v>
      </c>
      <c r="BQ24" s="26">
        <v>1015.6</v>
      </c>
      <c r="BR24" s="42">
        <v>1017</v>
      </c>
      <c r="BS24" s="26">
        <v>0</v>
      </c>
      <c r="BT24" s="26">
        <v>1</v>
      </c>
      <c r="BU24" s="26">
        <v>7.8</v>
      </c>
      <c r="BV24" s="26">
        <v>1</v>
      </c>
      <c r="BW24" s="26" t="s">
        <v>44</v>
      </c>
      <c r="BX24" s="26">
        <v>10</v>
      </c>
      <c r="BY24" s="26"/>
      <c r="BZ24" s="32"/>
      <c r="CA24" s="27"/>
      <c r="CB24" s="49"/>
      <c r="CC24" s="49"/>
      <c r="CD24" s="49"/>
      <c r="CE24" s="49">
        <f t="shared" si="2"/>
        <v>0</v>
      </c>
      <c r="CF24" s="49">
        <f t="shared" si="3"/>
        <v>0</v>
      </c>
      <c r="CG24" s="49">
        <f t="shared" si="4"/>
        <v>0</v>
      </c>
      <c r="CH24" s="49">
        <f t="shared" si="5"/>
        <v>0</v>
      </c>
    </row>
    <row r="25" spans="1:86" x14ac:dyDescent="0.25">
      <c r="A25" s="47">
        <v>42153</v>
      </c>
      <c r="B25" s="48" t="str">
        <f t="shared" si="0"/>
        <v>15149</v>
      </c>
      <c r="C25" s="49" t="s">
        <v>47</v>
      </c>
      <c r="D25" s="49" t="s">
        <v>26</v>
      </c>
      <c r="E25" s="26">
        <v>3</v>
      </c>
      <c r="F25" s="26">
        <v>5</v>
      </c>
      <c r="G25" s="26" t="s">
        <v>27</v>
      </c>
      <c r="H25" s="26">
        <f t="shared" si="1"/>
        <v>116</v>
      </c>
      <c r="I25" s="37">
        <v>716</v>
      </c>
      <c r="J25" s="21" t="s">
        <v>44</v>
      </c>
      <c r="K25" s="19"/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49"/>
      <c r="AD25" s="49"/>
      <c r="AE25" s="49"/>
      <c r="AF25" s="49"/>
      <c r="AG25" s="49"/>
      <c r="AH25" s="22">
        <v>0</v>
      </c>
      <c r="AI25" s="37"/>
      <c r="AJ25" s="26">
        <v>0</v>
      </c>
      <c r="AK25" s="26">
        <v>0</v>
      </c>
      <c r="AL25" s="26">
        <v>0</v>
      </c>
      <c r="AM25" s="26">
        <v>0</v>
      </c>
      <c r="AN25" s="26">
        <v>0</v>
      </c>
      <c r="AO25" s="26">
        <v>0</v>
      </c>
      <c r="AP25" s="26"/>
      <c r="AQ25" s="38"/>
      <c r="AR25" s="38"/>
      <c r="AS25" s="38"/>
      <c r="AT25" s="49"/>
      <c r="AU25" s="37"/>
      <c r="AV25" s="49"/>
      <c r="AW25" s="49"/>
      <c r="AX25" s="50"/>
      <c r="AY25" s="26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1"/>
      <c r="BO25" s="37">
        <v>78.599999999999994</v>
      </c>
      <c r="BP25" s="42">
        <v>75.400000000000006</v>
      </c>
      <c r="BQ25" s="26">
        <v>1015.6</v>
      </c>
      <c r="BR25" s="42">
        <v>1017</v>
      </c>
      <c r="BS25" s="26">
        <v>0</v>
      </c>
      <c r="BT25" s="26">
        <v>1</v>
      </c>
      <c r="BU25" s="26">
        <v>4.9000000000000004</v>
      </c>
      <c r="BV25" s="26">
        <v>1</v>
      </c>
      <c r="BW25" s="26" t="s">
        <v>44</v>
      </c>
      <c r="BX25" s="26">
        <v>10</v>
      </c>
      <c r="BY25" s="26"/>
      <c r="BZ25" s="32"/>
      <c r="CA25" s="27"/>
      <c r="CB25" s="49"/>
      <c r="CC25" s="49"/>
      <c r="CD25" s="49"/>
      <c r="CE25" s="49">
        <f t="shared" si="2"/>
        <v>0</v>
      </c>
      <c r="CF25" s="49">
        <f t="shared" si="3"/>
        <v>0</v>
      </c>
      <c r="CG25" s="49">
        <f t="shared" si="4"/>
        <v>0</v>
      </c>
      <c r="CH25" s="49">
        <f t="shared" si="5"/>
        <v>0</v>
      </c>
    </row>
    <row r="26" spans="1:86" x14ac:dyDescent="0.25">
      <c r="A26" s="47">
        <v>42153</v>
      </c>
      <c r="B26" s="48" t="str">
        <f t="shared" si="0"/>
        <v>15149</v>
      </c>
      <c r="C26" s="49" t="s">
        <v>47</v>
      </c>
      <c r="D26" s="49" t="s">
        <v>26</v>
      </c>
      <c r="E26" s="26">
        <v>3</v>
      </c>
      <c r="F26" s="26">
        <v>6</v>
      </c>
      <c r="G26" s="26" t="s">
        <v>27</v>
      </c>
      <c r="H26" s="26">
        <f t="shared" si="1"/>
        <v>52</v>
      </c>
      <c r="I26" s="37">
        <v>652</v>
      </c>
      <c r="J26" s="21" t="s">
        <v>44</v>
      </c>
      <c r="K26" s="19"/>
      <c r="L26" s="26">
        <v>1</v>
      </c>
      <c r="M26" s="26">
        <v>0</v>
      </c>
      <c r="N26" s="26">
        <v>1</v>
      </c>
      <c r="O26" s="26">
        <v>0</v>
      </c>
      <c r="P26" s="26">
        <v>1</v>
      </c>
      <c r="Q26" s="26">
        <v>1</v>
      </c>
      <c r="R26" s="26" t="s">
        <v>52</v>
      </c>
      <c r="S26" s="26" t="s">
        <v>52</v>
      </c>
      <c r="T26" s="26" t="s">
        <v>52</v>
      </c>
      <c r="U26" s="26"/>
      <c r="V26" s="26" t="s">
        <v>24</v>
      </c>
      <c r="W26" s="26" t="s">
        <v>55</v>
      </c>
      <c r="X26" s="26">
        <v>220</v>
      </c>
      <c r="Y26" s="26"/>
      <c r="Z26" s="26"/>
      <c r="AA26" s="26"/>
      <c r="AB26" s="26"/>
      <c r="AC26" s="49"/>
      <c r="AD26" s="49"/>
      <c r="AE26" s="49"/>
      <c r="AF26" s="49"/>
      <c r="AG26" s="49"/>
      <c r="AH26" s="22">
        <v>1</v>
      </c>
      <c r="AI26" s="37"/>
      <c r="AJ26" s="26">
        <v>0</v>
      </c>
      <c r="AK26" s="26">
        <v>0</v>
      </c>
      <c r="AL26" s="26">
        <v>0</v>
      </c>
      <c r="AM26" s="26">
        <v>0</v>
      </c>
      <c r="AN26" s="26">
        <v>0</v>
      </c>
      <c r="AO26" s="26">
        <v>0</v>
      </c>
      <c r="AP26" s="26"/>
      <c r="AQ26" s="38"/>
      <c r="AR26" s="38"/>
      <c r="AS26" s="38"/>
      <c r="AT26" s="49"/>
      <c r="AU26" s="37"/>
      <c r="AV26" s="49"/>
      <c r="AW26" s="49"/>
      <c r="AX26" s="50"/>
      <c r="AY26" s="26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1"/>
      <c r="BO26" s="37">
        <v>78.599999999999994</v>
      </c>
      <c r="BP26" s="42">
        <v>75.400000000000006</v>
      </c>
      <c r="BQ26" s="26">
        <v>1015.6</v>
      </c>
      <c r="BR26" s="42">
        <v>1017</v>
      </c>
      <c r="BS26" s="26">
        <v>0</v>
      </c>
      <c r="BT26" s="26">
        <v>1</v>
      </c>
      <c r="BU26" s="26">
        <v>3.1</v>
      </c>
      <c r="BV26" s="26">
        <v>1</v>
      </c>
      <c r="BW26" s="26" t="s">
        <v>44</v>
      </c>
      <c r="BX26" s="26">
        <v>10</v>
      </c>
      <c r="BY26" s="26"/>
      <c r="BZ26" s="32"/>
      <c r="CA26" s="27"/>
      <c r="CB26" s="49" t="s">
        <v>92</v>
      </c>
      <c r="CC26" s="49"/>
      <c r="CD26" s="49"/>
      <c r="CE26" s="49">
        <f t="shared" si="2"/>
        <v>0</v>
      </c>
      <c r="CF26" s="49">
        <f t="shared" si="3"/>
        <v>0</v>
      </c>
      <c r="CG26" s="49">
        <f t="shared" si="4"/>
        <v>0</v>
      </c>
      <c r="CH26" s="49">
        <f t="shared" si="5"/>
        <v>0</v>
      </c>
    </row>
    <row r="27" spans="1:86" x14ac:dyDescent="0.25">
      <c r="A27" s="47">
        <v>42153</v>
      </c>
      <c r="B27" s="48" t="str">
        <f t="shared" si="0"/>
        <v>15149</v>
      </c>
      <c r="C27" s="49" t="s">
        <v>47</v>
      </c>
      <c r="D27" s="49" t="s">
        <v>26</v>
      </c>
      <c r="E27" s="26">
        <v>3</v>
      </c>
      <c r="F27" s="26">
        <v>7</v>
      </c>
      <c r="G27" s="26" t="s">
        <v>27</v>
      </c>
      <c r="H27" s="26">
        <f t="shared" si="1"/>
        <v>30</v>
      </c>
      <c r="I27" s="37">
        <v>630</v>
      </c>
      <c r="J27" s="21" t="s">
        <v>44</v>
      </c>
      <c r="K27" s="19"/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49"/>
      <c r="AD27" s="49"/>
      <c r="AE27" s="49"/>
      <c r="AF27" s="49"/>
      <c r="AG27" s="49"/>
      <c r="AH27" s="22">
        <v>0</v>
      </c>
      <c r="AI27" s="37"/>
      <c r="AJ27" s="26">
        <v>0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6"/>
      <c r="AQ27" s="40"/>
      <c r="AR27" s="40"/>
      <c r="AS27" s="40"/>
      <c r="AT27" s="49"/>
      <c r="AU27" s="37"/>
      <c r="AV27" s="49"/>
      <c r="AW27" s="49"/>
      <c r="AX27" s="50"/>
      <c r="AY27" s="26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1"/>
      <c r="BO27" s="37">
        <v>78.599999999999994</v>
      </c>
      <c r="BP27" s="42">
        <v>75.400000000000006</v>
      </c>
      <c r="BQ27" s="26">
        <v>1015.6</v>
      </c>
      <c r="BR27" s="42">
        <v>1017</v>
      </c>
      <c r="BS27" s="26">
        <v>0</v>
      </c>
      <c r="BT27" s="26">
        <v>1</v>
      </c>
      <c r="BU27" s="26">
        <v>2.7</v>
      </c>
      <c r="BV27" s="26">
        <v>0</v>
      </c>
      <c r="BW27" s="26" t="s">
        <v>44</v>
      </c>
      <c r="BX27" s="26">
        <v>10</v>
      </c>
      <c r="BY27" s="27"/>
      <c r="BZ27" s="32"/>
      <c r="CA27" s="27"/>
      <c r="CB27" s="27"/>
      <c r="CC27" s="49"/>
      <c r="CD27" s="49"/>
      <c r="CE27" s="49">
        <f t="shared" si="2"/>
        <v>0</v>
      </c>
      <c r="CF27" s="49">
        <f t="shared" si="3"/>
        <v>0</v>
      </c>
      <c r="CG27" s="49">
        <f t="shared" si="4"/>
        <v>0</v>
      </c>
      <c r="CH27" s="49">
        <f t="shared" si="5"/>
        <v>0</v>
      </c>
    </row>
    <row r="28" spans="1:86" x14ac:dyDescent="0.25">
      <c r="A28" s="47">
        <v>42153</v>
      </c>
      <c r="B28" s="48" t="str">
        <f t="shared" si="0"/>
        <v>15149</v>
      </c>
      <c r="C28" s="49" t="s">
        <v>47</v>
      </c>
      <c r="D28" s="49" t="s">
        <v>26</v>
      </c>
      <c r="E28" s="26">
        <v>3</v>
      </c>
      <c r="F28" s="26">
        <v>8</v>
      </c>
      <c r="G28" s="26" t="s">
        <v>27</v>
      </c>
      <c r="H28" s="26">
        <f t="shared" si="1"/>
        <v>12</v>
      </c>
      <c r="I28" s="37">
        <v>612</v>
      </c>
      <c r="J28" s="21" t="s">
        <v>44</v>
      </c>
      <c r="K28" s="19"/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49"/>
      <c r="AD28" s="49"/>
      <c r="AE28" s="49"/>
      <c r="AF28" s="49"/>
      <c r="AG28" s="49"/>
      <c r="AH28" s="22">
        <v>0</v>
      </c>
      <c r="AI28" s="37"/>
      <c r="AJ28" s="26">
        <v>0</v>
      </c>
      <c r="AK28" s="26">
        <v>0</v>
      </c>
      <c r="AL28" s="26">
        <v>0</v>
      </c>
      <c r="AM28" s="26">
        <v>0</v>
      </c>
      <c r="AN28" s="26">
        <v>0</v>
      </c>
      <c r="AO28" s="26">
        <v>0</v>
      </c>
      <c r="AP28" s="26"/>
      <c r="AQ28" s="40"/>
      <c r="AR28" s="40"/>
      <c r="AS28" s="40"/>
      <c r="AT28" s="49"/>
      <c r="AU28" s="37"/>
      <c r="AV28" s="49"/>
      <c r="AW28" s="49"/>
      <c r="AX28" s="50"/>
      <c r="AY28" s="26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1"/>
      <c r="BO28" s="37">
        <v>78.599999999999994</v>
      </c>
      <c r="BP28" s="42">
        <v>75.400000000000006</v>
      </c>
      <c r="BQ28" s="26">
        <v>1015.6</v>
      </c>
      <c r="BR28" s="42">
        <v>1017</v>
      </c>
      <c r="BS28" s="26">
        <v>0</v>
      </c>
      <c r="BT28" s="26">
        <v>1</v>
      </c>
      <c r="BU28" s="26">
        <v>2.4</v>
      </c>
      <c r="BV28" s="26">
        <v>0</v>
      </c>
      <c r="BW28" s="26" t="s">
        <v>44</v>
      </c>
      <c r="BX28" s="26">
        <v>10</v>
      </c>
      <c r="BY28" s="27"/>
      <c r="BZ28" s="32"/>
      <c r="CA28" s="27"/>
      <c r="CB28" s="27"/>
      <c r="CC28" s="49"/>
      <c r="CD28" s="49"/>
      <c r="CE28" s="49">
        <f t="shared" si="2"/>
        <v>0</v>
      </c>
      <c r="CF28" s="49">
        <f t="shared" si="3"/>
        <v>0</v>
      </c>
      <c r="CG28" s="49">
        <f t="shared" si="4"/>
        <v>0</v>
      </c>
      <c r="CH28" s="49">
        <f t="shared" si="5"/>
        <v>0</v>
      </c>
    </row>
    <row r="29" spans="1:86" s="71" customFormat="1" x14ac:dyDescent="0.25">
      <c r="A29" s="55">
        <v>42154</v>
      </c>
      <c r="B29" s="56" t="str">
        <f t="shared" si="0"/>
        <v>15150</v>
      </c>
      <c r="C29" s="57" t="s">
        <v>47</v>
      </c>
      <c r="D29" s="57" t="s">
        <v>23</v>
      </c>
      <c r="E29" s="58">
        <v>4</v>
      </c>
      <c r="F29" s="58">
        <v>1</v>
      </c>
      <c r="G29" s="58" t="s">
        <v>27</v>
      </c>
      <c r="H29" s="58">
        <f t="shared" si="1"/>
        <v>22</v>
      </c>
      <c r="I29" s="59">
        <v>622</v>
      </c>
      <c r="J29" s="60" t="s">
        <v>44</v>
      </c>
      <c r="K29" s="59"/>
      <c r="L29" s="58">
        <v>0</v>
      </c>
      <c r="M29" s="58">
        <v>0</v>
      </c>
      <c r="N29" s="58">
        <v>1</v>
      </c>
      <c r="O29" s="58">
        <v>0</v>
      </c>
      <c r="P29" s="58">
        <v>0</v>
      </c>
      <c r="Q29" s="58">
        <v>0</v>
      </c>
      <c r="R29" s="58" t="s">
        <v>52</v>
      </c>
      <c r="S29" s="58" t="s">
        <v>52</v>
      </c>
      <c r="T29" s="58" t="s">
        <v>52</v>
      </c>
      <c r="U29" s="58"/>
      <c r="V29" s="58" t="s">
        <v>24</v>
      </c>
      <c r="W29" s="58" t="s">
        <v>47</v>
      </c>
      <c r="X29" s="58">
        <v>270</v>
      </c>
      <c r="Y29" s="58"/>
      <c r="Z29" s="58"/>
      <c r="AA29" s="58"/>
      <c r="AB29" s="58"/>
      <c r="AC29" s="57"/>
      <c r="AD29" s="57"/>
      <c r="AE29" s="57"/>
      <c r="AF29" s="57"/>
      <c r="AG29" s="57"/>
      <c r="AH29" s="61">
        <v>1</v>
      </c>
      <c r="AI29" s="59"/>
      <c r="AJ29" s="58">
        <v>0</v>
      </c>
      <c r="AK29" s="58">
        <v>0</v>
      </c>
      <c r="AL29" s="58">
        <v>0</v>
      </c>
      <c r="AM29" s="58">
        <v>0</v>
      </c>
      <c r="AN29" s="58">
        <v>0</v>
      </c>
      <c r="AO29" s="58">
        <v>1</v>
      </c>
      <c r="AP29" s="58" t="s">
        <v>52</v>
      </c>
      <c r="AQ29" s="57" t="s">
        <v>52</v>
      </c>
      <c r="AR29" s="57" t="s">
        <v>52</v>
      </c>
      <c r="AS29" s="57"/>
      <c r="AT29" s="57" t="s">
        <v>25</v>
      </c>
      <c r="AU29" s="59" t="s">
        <v>19</v>
      </c>
      <c r="AV29" s="57">
        <v>285</v>
      </c>
      <c r="AW29" s="57"/>
      <c r="AX29" s="62"/>
      <c r="AY29" s="58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3">
        <v>1</v>
      </c>
      <c r="BO29" s="59">
        <v>77.400000000000006</v>
      </c>
      <c r="BP29" s="58">
        <v>77.900000000000006</v>
      </c>
      <c r="BQ29" s="58">
        <v>1016.5</v>
      </c>
      <c r="BR29" s="58">
        <v>1016.5</v>
      </c>
      <c r="BS29" s="58">
        <v>0</v>
      </c>
      <c r="BT29" s="58">
        <v>2</v>
      </c>
      <c r="BU29" s="58">
        <v>0</v>
      </c>
      <c r="BV29" s="58">
        <v>1</v>
      </c>
      <c r="BW29" s="58" t="s">
        <v>44</v>
      </c>
      <c r="BX29" s="58">
        <v>11</v>
      </c>
      <c r="BY29" s="58"/>
      <c r="BZ29" s="70"/>
      <c r="CA29" s="69"/>
      <c r="CB29" s="57" t="s">
        <v>57</v>
      </c>
      <c r="CC29" s="57"/>
      <c r="CD29" s="57"/>
      <c r="CE29" s="57">
        <f t="shared" si="2"/>
        <v>0</v>
      </c>
      <c r="CF29" s="57">
        <f t="shared" si="3"/>
        <v>0</v>
      </c>
      <c r="CG29" s="57">
        <f t="shared" si="4"/>
        <v>0</v>
      </c>
      <c r="CH29" s="57">
        <f t="shared" si="5"/>
        <v>1</v>
      </c>
    </row>
    <row r="30" spans="1:86" x14ac:dyDescent="0.25">
      <c r="A30" s="47">
        <v>42154</v>
      </c>
      <c r="B30" s="48" t="str">
        <f t="shared" si="0"/>
        <v>15150</v>
      </c>
      <c r="C30" s="49" t="s">
        <v>47</v>
      </c>
      <c r="D30" s="49" t="s">
        <v>23</v>
      </c>
      <c r="E30" s="26">
        <v>4</v>
      </c>
      <c r="F30" s="26">
        <v>2</v>
      </c>
      <c r="G30" s="26" t="s">
        <v>27</v>
      </c>
      <c r="H30" s="26">
        <f t="shared" si="1"/>
        <v>15</v>
      </c>
      <c r="I30" s="37">
        <v>615</v>
      </c>
      <c r="J30" s="21" t="s">
        <v>44</v>
      </c>
      <c r="K30" s="19"/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49"/>
      <c r="AD30" s="49"/>
      <c r="AE30" s="49"/>
      <c r="AF30" s="49"/>
      <c r="AG30" s="49"/>
      <c r="AH30" s="22">
        <v>0</v>
      </c>
      <c r="AI30" s="37"/>
      <c r="AJ30" s="26">
        <v>0</v>
      </c>
      <c r="AK30" s="26">
        <v>0</v>
      </c>
      <c r="AL30" s="26">
        <v>0</v>
      </c>
      <c r="AM30" s="26">
        <v>0</v>
      </c>
      <c r="AN30" s="26">
        <v>1</v>
      </c>
      <c r="AO30" s="26">
        <v>0</v>
      </c>
      <c r="AP30" s="26" t="s">
        <v>52</v>
      </c>
      <c r="AQ30" s="38" t="s">
        <v>52</v>
      </c>
      <c r="AR30" s="38" t="s">
        <v>52</v>
      </c>
      <c r="AS30" s="38"/>
      <c r="AT30" s="38" t="s">
        <v>56</v>
      </c>
      <c r="AU30" s="37" t="s">
        <v>47</v>
      </c>
      <c r="AV30" s="49">
        <v>240</v>
      </c>
      <c r="AW30" s="49"/>
      <c r="AX30" s="50"/>
      <c r="AY30" s="26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1">
        <v>1</v>
      </c>
      <c r="BO30" s="37">
        <v>77.400000000000006</v>
      </c>
      <c r="BP30" s="26">
        <v>77.900000000000006</v>
      </c>
      <c r="BQ30" s="26">
        <v>1016.5</v>
      </c>
      <c r="BR30" s="26">
        <v>1016.5</v>
      </c>
      <c r="BS30" s="26">
        <v>0</v>
      </c>
      <c r="BT30" s="26">
        <v>2</v>
      </c>
      <c r="BU30" s="26">
        <v>1.4</v>
      </c>
      <c r="BV30" s="26">
        <v>1</v>
      </c>
      <c r="BW30" s="26" t="s">
        <v>44</v>
      </c>
      <c r="BX30" s="26">
        <v>11</v>
      </c>
      <c r="BY30" s="26"/>
      <c r="BZ30" s="32"/>
      <c r="CA30" s="27"/>
      <c r="CB30" s="49" t="s">
        <v>57</v>
      </c>
      <c r="CC30" s="49"/>
      <c r="CD30" s="49"/>
      <c r="CE30" s="49">
        <f t="shared" si="2"/>
        <v>0</v>
      </c>
      <c r="CF30" s="49">
        <f t="shared" si="3"/>
        <v>0</v>
      </c>
      <c r="CG30" s="49">
        <f t="shared" si="4"/>
        <v>0</v>
      </c>
      <c r="CH30" s="49">
        <f t="shared" si="5"/>
        <v>0</v>
      </c>
    </row>
    <row r="31" spans="1:86" x14ac:dyDescent="0.25">
      <c r="A31" s="47">
        <v>42154</v>
      </c>
      <c r="B31" s="48" t="str">
        <f t="shared" si="0"/>
        <v>15150</v>
      </c>
      <c r="C31" s="49" t="s">
        <v>47</v>
      </c>
      <c r="D31" s="49" t="s">
        <v>23</v>
      </c>
      <c r="E31" s="26">
        <v>4</v>
      </c>
      <c r="F31" s="26">
        <v>3</v>
      </c>
      <c r="G31" s="26" t="s">
        <v>27</v>
      </c>
      <c r="H31" s="26">
        <f t="shared" si="1"/>
        <v>8</v>
      </c>
      <c r="I31" s="37">
        <v>608</v>
      </c>
      <c r="J31" s="21" t="s">
        <v>44</v>
      </c>
      <c r="K31" s="19"/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49"/>
      <c r="AD31" s="49"/>
      <c r="AE31" s="49"/>
      <c r="AF31" s="49"/>
      <c r="AG31" s="49"/>
      <c r="AH31" s="22">
        <v>0</v>
      </c>
      <c r="AI31" s="37"/>
      <c r="AJ31" s="26">
        <v>0</v>
      </c>
      <c r="AK31" s="26">
        <v>0</v>
      </c>
      <c r="AL31" s="26">
        <v>0</v>
      </c>
      <c r="AM31" s="26">
        <v>0</v>
      </c>
      <c r="AN31" s="26">
        <v>0</v>
      </c>
      <c r="AO31" s="26">
        <v>0</v>
      </c>
      <c r="AP31" s="26"/>
      <c r="AQ31" s="38"/>
      <c r="AR31" s="38"/>
      <c r="AS31" s="38"/>
      <c r="AT31" s="38"/>
      <c r="AU31" s="37"/>
      <c r="AV31" s="49"/>
      <c r="AW31" s="49"/>
      <c r="AX31" s="50"/>
      <c r="AY31" s="26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1"/>
      <c r="BO31" s="37">
        <v>77.400000000000006</v>
      </c>
      <c r="BP31" s="26">
        <v>77.900000000000006</v>
      </c>
      <c r="BQ31" s="26">
        <v>1016.5</v>
      </c>
      <c r="BR31" s="26">
        <v>1016.5</v>
      </c>
      <c r="BS31" s="26">
        <v>0</v>
      </c>
      <c r="BT31" s="26">
        <v>2</v>
      </c>
      <c r="BU31" s="26">
        <v>2</v>
      </c>
      <c r="BV31" s="26">
        <v>1</v>
      </c>
      <c r="BW31" s="26" t="s">
        <v>44</v>
      </c>
      <c r="BX31" s="26">
        <v>11</v>
      </c>
      <c r="BY31" s="26"/>
      <c r="BZ31" s="32"/>
      <c r="CA31" s="27"/>
      <c r="CB31" s="49" t="s">
        <v>57</v>
      </c>
      <c r="CC31" s="49"/>
      <c r="CD31" s="49"/>
      <c r="CE31" s="49">
        <f t="shared" si="2"/>
        <v>0</v>
      </c>
      <c r="CF31" s="49">
        <f t="shared" si="3"/>
        <v>0</v>
      </c>
      <c r="CG31" s="49">
        <f t="shared" si="4"/>
        <v>0</v>
      </c>
      <c r="CH31" s="49">
        <f t="shared" si="5"/>
        <v>0</v>
      </c>
    </row>
    <row r="32" spans="1:86" x14ac:dyDescent="0.25">
      <c r="A32" s="47">
        <v>42154</v>
      </c>
      <c r="B32" s="48" t="str">
        <f t="shared" si="0"/>
        <v>15150</v>
      </c>
      <c r="C32" s="49" t="s">
        <v>47</v>
      </c>
      <c r="D32" s="49" t="s">
        <v>23</v>
      </c>
      <c r="E32" s="26">
        <v>4</v>
      </c>
      <c r="F32" s="26">
        <v>4</v>
      </c>
      <c r="G32" s="26" t="s">
        <v>27</v>
      </c>
      <c r="H32" s="26">
        <f t="shared" si="1"/>
        <v>1</v>
      </c>
      <c r="I32" s="37">
        <v>601</v>
      </c>
      <c r="J32" s="21" t="s">
        <v>44</v>
      </c>
      <c r="K32" s="19"/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49"/>
      <c r="AD32" s="49"/>
      <c r="AE32" s="49"/>
      <c r="AF32" s="49"/>
      <c r="AG32" s="49"/>
      <c r="AH32" s="22">
        <v>0</v>
      </c>
      <c r="AI32" s="37"/>
      <c r="AJ32" s="26">
        <v>0</v>
      </c>
      <c r="AK32" s="26">
        <v>0</v>
      </c>
      <c r="AL32" s="26">
        <v>0</v>
      </c>
      <c r="AM32" s="26">
        <v>0</v>
      </c>
      <c r="AN32" s="26">
        <v>0</v>
      </c>
      <c r="AO32" s="26">
        <v>0</v>
      </c>
      <c r="AP32" s="26"/>
      <c r="AQ32" s="38"/>
      <c r="AR32" s="38"/>
      <c r="AS32" s="38"/>
      <c r="AT32" s="49"/>
      <c r="AU32" s="37"/>
      <c r="AV32" s="49"/>
      <c r="AW32" s="49"/>
      <c r="AX32" s="50"/>
      <c r="AY32" s="26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1"/>
      <c r="BO32" s="37">
        <v>77.400000000000006</v>
      </c>
      <c r="BP32" s="26">
        <v>77.900000000000006</v>
      </c>
      <c r="BQ32" s="26">
        <v>1016.5</v>
      </c>
      <c r="BR32" s="26">
        <v>1016.5</v>
      </c>
      <c r="BS32" s="26">
        <v>0</v>
      </c>
      <c r="BT32" s="26">
        <v>2</v>
      </c>
      <c r="BU32" s="26">
        <v>0</v>
      </c>
      <c r="BV32" s="26">
        <v>1</v>
      </c>
      <c r="BW32" s="26" t="s">
        <v>44</v>
      </c>
      <c r="BX32" s="26">
        <v>11</v>
      </c>
      <c r="BY32" s="26"/>
      <c r="BZ32" s="32"/>
      <c r="CA32" s="27"/>
      <c r="CB32" s="49" t="s">
        <v>57</v>
      </c>
      <c r="CC32" s="49"/>
      <c r="CD32" s="49"/>
      <c r="CE32" s="49">
        <f t="shared" si="2"/>
        <v>0</v>
      </c>
      <c r="CF32" s="49">
        <f t="shared" si="3"/>
        <v>0</v>
      </c>
      <c r="CG32" s="49">
        <f t="shared" si="4"/>
        <v>0</v>
      </c>
      <c r="CH32" s="49">
        <f t="shared" si="5"/>
        <v>0</v>
      </c>
    </row>
    <row r="33" spans="1:86" x14ac:dyDescent="0.25">
      <c r="A33" s="47">
        <v>42154</v>
      </c>
      <c r="B33" s="48" t="str">
        <f t="shared" si="0"/>
        <v>15150</v>
      </c>
      <c r="C33" s="49" t="s">
        <v>47</v>
      </c>
      <c r="D33" s="49" t="s">
        <v>23</v>
      </c>
      <c r="E33" s="26">
        <v>4</v>
      </c>
      <c r="F33" s="26">
        <v>5</v>
      </c>
      <c r="G33" s="26" t="s">
        <v>27</v>
      </c>
      <c r="H33" s="26">
        <f t="shared" si="1"/>
        <v>-47</v>
      </c>
      <c r="I33" s="37">
        <v>553</v>
      </c>
      <c r="J33" s="21" t="s">
        <v>44</v>
      </c>
      <c r="K33" s="19"/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49"/>
      <c r="AD33" s="49"/>
      <c r="AE33" s="49"/>
      <c r="AF33" s="49"/>
      <c r="AG33" s="49"/>
      <c r="AH33" s="22">
        <v>0</v>
      </c>
      <c r="AI33" s="37"/>
      <c r="AJ33" s="26">
        <v>0</v>
      </c>
      <c r="AK33" s="26">
        <v>0</v>
      </c>
      <c r="AL33" s="26">
        <v>0</v>
      </c>
      <c r="AM33" s="26">
        <v>0</v>
      </c>
      <c r="AN33" s="26">
        <v>0</v>
      </c>
      <c r="AO33" s="26">
        <v>0</v>
      </c>
      <c r="AP33" s="26"/>
      <c r="AQ33" s="38"/>
      <c r="AR33" s="38"/>
      <c r="AS33" s="38"/>
      <c r="AT33" s="38"/>
      <c r="AU33" s="37"/>
      <c r="AV33" s="49"/>
      <c r="AW33" s="49"/>
      <c r="AX33" s="50"/>
      <c r="AY33" s="26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1"/>
      <c r="BO33" s="37">
        <v>77.400000000000006</v>
      </c>
      <c r="BP33" s="26">
        <v>77.900000000000006</v>
      </c>
      <c r="BQ33" s="26">
        <v>1016.5</v>
      </c>
      <c r="BR33" s="26">
        <v>1016.5</v>
      </c>
      <c r="BS33" s="26">
        <v>0</v>
      </c>
      <c r="BT33" s="26">
        <v>2</v>
      </c>
      <c r="BU33" s="26">
        <v>0</v>
      </c>
      <c r="BV33" s="26">
        <v>1</v>
      </c>
      <c r="BW33" s="26" t="s">
        <v>44</v>
      </c>
      <c r="BX33" s="26">
        <v>11</v>
      </c>
      <c r="BY33" s="26"/>
      <c r="BZ33" s="32"/>
      <c r="CA33" s="27"/>
      <c r="CB33" s="49" t="s">
        <v>57</v>
      </c>
      <c r="CC33" s="49"/>
      <c r="CD33" s="49"/>
      <c r="CE33" s="49">
        <f t="shared" si="2"/>
        <v>0</v>
      </c>
      <c r="CF33" s="49">
        <f t="shared" si="3"/>
        <v>0</v>
      </c>
      <c r="CG33" s="49">
        <f t="shared" si="4"/>
        <v>0</v>
      </c>
      <c r="CH33" s="49">
        <f t="shared" si="5"/>
        <v>0</v>
      </c>
    </row>
    <row r="34" spans="1:86" s="71" customFormat="1" x14ac:dyDescent="0.25">
      <c r="A34" s="55">
        <v>42155</v>
      </c>
      <c r="B34" s="56" t="str">
        <f t="shared" si="0"/>
        <v>15151</v>
      </c>
      <c r="C34" s="57" t="s">
        <v>47</v>
      </c>
      <c r="D34" s="57" t="s">
        <v>23</v>
      </c>
      <c r="E34" s="58">
        <v>5</v>
      </c>
      <c r="F34" s="58">
        <v>1</v>
      </c>
      <c r="G34" s="58" t="s">
        <v>27</v>
      </c>
      <c r="H34" s="58">
        <f t="shared" si="1"/>
        <v>2</v>
      </c>
      <c r="I34" s="59">
        <v>602</v>
      </c>
      <c r="J34" s="60" t="s">
        <v>30</v>
      </c>
      <c r="K34" s="59"/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7"/>
      <c r="AD34" s="57"/>
      <c r="AE34" s="57"/>
      <c r="AF34" s="57"/>
      <c r="AG34" s="57"/>
      <c r="AH34" s="61">
        <v>0</v>
      </c>
      <c r="AI34" s="59"/>
      <c r="AJ34" s="58">
        <v>1</v>
      </c>
      <c r="AK34" s="58">
        <v>1</v>
      </c>
      <c r="AL34" s="58">
        <v>1</v>
      </c>
      <c r="AM34" s="58">
        <v>0</v>
      </c>
      <c r="AN34" s="58">
        <v>1</v>
      </c>
      <c r="AO34" s="58">
        <v>1</v>
      </c>
      <c r="AP34" s="58" t="s">
        <v>52</v>
      </c>
      <c r="AQ34" s="57" t="s">
        <v>52</v>
      </c>
      <c r="AR34" s="57" t="s">
        <v>52</v>
      </c>
      <c r="AS34" s="57"/>
      <c r="AT34" s="57" t="s">
        <v>24</v>
      </c>
      <c r="AU34" s="59" t="s">
        <v>47</v>
      </c>
      <c r="AV34" s="57">
        <v>20</v>
      </c>
      <c r="AW34" s="57"/>
      <c r="AX34" s="62" t="s">
        <v>24</v>
      </c>
      <c r="AY34" s="58" t="s">
        <v>47</v>
      </c>
      <c r="AZ34" s="62">
        <v>340</v>
      </c>
      <c r="BA34" s="62"/>
      <c r="BB34" s="62" t="s">
        <v>24</v>
      </c>
      <c r="BC34" s="62" t="s">
        <v>47</v>
      </c>
      <c r="BD34" s="62">
        <v>225</v>
      </c>
      <c r="BE34" s="62"/>
      <c r="BF34" s="62"/>
      <c r="BG34" s="62"/>
      <c r="BH34" s="62"/>
      <c r="BI34" s="62"/>
      <c r="BJ34" s="62"/>
      <c r="BK34" s="62"/>
      <c r="BL34" s="62"/>
      <c r="BM34" s="62"/>
      <c r="BN34" s="63">
        <v>3</v>
      </c>
      <c r="BO34" s="59">
        <v>72</v>
      </c>
      <c r="BP34" s="58">
        <v>76.599999999999994</v>
      </c>
      <c r="BQ34" s="58">
        <v>1016.9</v>
      </c>
      <c r="BR34" s="58">
        <v>1017.5</v>
      </c>
      <c r="BS34" s="58">
        <v>0</v>
      </c>
      <c r="BT34" s="58">
        <v>1</v>
      </c>
      <c r="BU34" s="59">
        <v>3.5</v>
      </c>
      <c r="BV34" s="58">
        <v>1</v>
      </c>
      <c r="BW34" s="58" t="s">
        <v>44</v>
      </c>
      <c r="BX34" s="58">
        <v>12</v>
      </c>
      <c r="BY34" s="58"/>
      <c r="BZ34" s="59"/>
      <c r="CA34" s="69"/>
      <c r="CB34" s="57" t="s">
        <v>57</v>
      </c>
      <c r="CC34" s="57"/>
      <c r="CD34" s="57"/>
      <c r="CE34" s="57">
        <f t="shared" si="2"/>
        <v>0</v>
      </c>
      <c r="CF34" s="57">
        <f t="shared" si="3"/>
        <v>0</v>
      </c>
      <c r="CG34" s="57">
        <f t="shared" si="4"/>
        <v>0</v>
      </c>
      <c r="CH34" s="57">
        <f t="shared" si="5"/>
        <v>0</v>
      </c>
    </row>
    <row r="35" spans="1:86" x14ac:dyDescent="0.25">
      <c r="A35" s="47">
        <v>42155</v>
      </c>
      <c r="B35" s="48" t="str">
        <f t="shared" ref="B35:B53" si="6">RIGHT(YEAR(A35),2)&amp;TEXT(A35-DATE(YEAR(A35),1,0),"000")</f>
        <v>15151</v>
      </c>
      <c r="C35" s="49" t="s">
        <v>47</v>
      </c>
      <c r="D35" s="49" t="s">
        <v>23</v>
      </c>
      <c r="E35" s="26">
        <v>5</v>
      </c>
      <c r="F35" s="26">
        <v>2</v>
      </c>
      <c r="G35" s="26" t="s">
        <v>27</v>
      </c>
      <c r="H35" s="26">
        <f t="shared" ref="H35:H42" si="7">I35-600</f>
        <v>9</v>
      </c>
      <c r="I35" s="54">
        <v>609</v>
      </c>
      <c r="J35" s="21" t="s">
        <v>30</v>
      </c>
      <c r="K35" s="19"/>
      <c r="L35" s="26">
        <v>1</v>
      </c>
      <c r="M35" s="26">
        <v>1</v>
      </c>
      <c r="N35" s="26">
        <v>1</v>
      </c>
      <c r="O35" s="26">
        <v>1</v>
      </c>
      <c r="P35" s="26">
        <v>1</v>
      </c>
      <c r="Q35" s="26">
        <v>1</v>
      </c>
      <c r="R35" s="26" t="s">
        <v>37</v>
      </c>
      <c r="S35" s="26" t="s">
        <v>52</v>
      </c>
      <c r="T35" s="26" t="s">
        <v>52</v>
      </c>
      <c r="U35" s="26"/>
      <c r="V35" s="26" t="s">
        <v>98</v>
      </c>
      <c r="W35" s="26" t="s">
        <v>47</v>
      </c>
      <c r="X35" s="26">
        <v>315</v>
      </c>
      <c r="Y35" s="26"/>
      <c r="Z35" s="26"/>
      <c r="AA35" s="26"/>
      <c r="AB35" s="26"/>
      <c r="AC35" s="49"/>
      <c r="AD35" s="49"/>
      <c r="AE35" s="49"/>
      <c r="AF35" s="49"/>
      <c r="AG35" s="49"/>
      <c r="AH35" s="22">
        <v>1</v>
      </c>
      <c r="AI35" s="37"/>
      <c r="AJ35" s="26">
        <v>0</v>
      </c>
      <c r="AK35" s="26">
        <v>0</v>
      </c>
      <c r="AL35" s="26">
        <v>0</v>
      </c>
      <c r="AM35" s="26">
        <v>0</v>
      </c>
      <c r="AN35" s="26">
        <v>0</v>
      </c>
      <c r="AO35" s="26">
        <v>0</v>
      </c>
      <c r="AP35" s="26"/>
      <c r="AQ35" s="38"/>
      <c r="AR35" s="38"/>
      <c r="AS35" s="38"/>
      <c r="AT35" s="49"/>
      <c r="AU35" s="37"/>
      <c r="AV35" s="49"/>
      <c r="AW35" s="49"/>
      <c r="AX35" s="50"/>
      <c r="AY35" s="26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1"/>
      <c r="BO35" s="37">
        <v>72</v>
      </c>
      <c r="BP35" s="26">
        <v>76.599999999999994</v>
      </c>
      <c r="BQ35" s="26">
        <v>1016.9</v>
      </c>
      <c r="BR35" s="26">
        <v>1017.5</v>
      </c>
      <c r="BS35" s="26">
        <v>0</v>
      </c>
      <c r="BT35" s="26">
        <v>1</v>
      </c>
      <c r="BU35" s="37">
        <v>2</v>
      </c>
      <c r="BV35" s="26">
        <v>1</v>
      </c>
      <c r="BW35" s="26" t="s">
        <v>44</v>
      </c>
      <c r="BX35" s="26">
        <v>12</v>
      </c>
      <c r="BY35" s="26"/>
      <c r="BZ35" s="32"/>
      <c r="CA35" s="27"/>
      <c r="CB35" s="49" t="s">
        <v>57</v>
      </c>
      <c r="CC35" s="49"/>
      <c r="CD35" s="49"/>
      <c r="CE35" s="49">
        <f t="shared" si="2"/>
        <v>0</v>
      </c>
      <c r="CF35" s="49">
        <f t="shared" si="3"/>
        <v>0</v>
      </c>
      <c r="CG35" s="49">
        <f t="shared" si="4"/>
        <v>0</v>
      </c>
      <c r="CH35" s="49">
        <f t="shared" si="5"/>
        <v>0</v>
      </c>
    </row>
    <row r="36" spans="1:86" x14ac:dyDescent="0.25">
      <c r="A36" s="47">
        <v>42155</v>
      </c>
      <c r="B36" s="48" t="str">
        <f t="shared" si="6"/>
        <v>15151</v>
      </c>
      <c r="C36" s="49" t="s">
        <v>47</v>
      </c>
      <c r="D36" s="49" t="s">
        <v>23</v>
      </c>
      <c r="E36" s="26">
        <v>5</v>
      </c>
      <c r="F36" s="26">
        <v>3</v>
      </c>
      <c r="G36" s="26" t="s">
        <v>27</v>
      </c>
      <c r="H36" s="26">
        <f t="shared" si="7"/>
        <v>19</v>
      </c>
      <c r="I36" s="37">
        <v>619</v>
      </c>
      <c r="J36" s="21" t="s">
        <v>30</v>
      </c>
      <c r="K36" s="19"/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49"/>
      <c r="AD36" s="49"/>
      <c r="AE36" s="49"/>
      <c r="AF36" s="49"/>
      <c r="AG36" s="49"/>
      <c r="AH36" s="22">
        <v>0</v>
      </c>
      <c r="AI36" s="37"/>
      <c r="AJ36" s="26">
        <v>0</v>
      </c>
      <c r="AK36" s="26">
        <v>0</v>
      </c>
      <c r="AL36" s="26">
        <v>0</v>
      </c>
      <c r="AM36" s="26">
        <v>0</v>
      </c>
      <c r="AN36" s="26">
        <v>0</v>
      </c>
      <c r="AO36" s="26">
        <v>0</v>
      </c>
      <c r="AP36" s="26"/>
      <c r="AQ36" s="38"/>
      <c r="AR36" s="38"/>
      <c r="AS36" s="38"/>
      <c r="AT36" s="49"/>
      <c r="AU36" s="37"/>
      <c r="AV36" s="49"/>
      <c r="AW36" s="49"/>
      <c r="AX36" s="50"/>
      <c r="AY36" s="26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1"/>
      <c r="BO36" s="37">
        <v>72</v>
      </c>
      <c r="BP36" s="26">
        <v>76.599999999999994</v>
      </c>
      <c r="BQ36" s="26">
        <v>1016.9</v>
      </c>
      <c r="BR36" s="26">
        <v>1017.5</v>
      </c>
      <c r="BS36" s="26">
        <v>0</v>
      </c>
      <c r="BT36" s="26">
        <v>1</v>
      </c>
      <c r="BU36" s="37">
        <v>3</v>
      </c>
      <c r="BV36" s="26">
        <v>1</v>
      </c>
      <c r="BW36" s="26" t="s">
        <v>44</v>
      </c>
      <c r="BX36" s="26">
        <v>12</v>
      </c>
      <c r="BY36" s="26"/>
      <c r="BZ36" s="32"/>
      <c r="CA36" s="27"/>
      <c r="CB36" s="49" t="s">
        <v>57</v>
      </c>
      <c r="CC36" s="49"/>
      <c r="CD36" s="49"/>
      <c r="CE36" s="49">
        <f t="shared" si="2"/>
        <v>0</v>
      </c>
      <c r="CF36" s="49">
        <f t="shared" si="3"/>
        <v>0</v>
      </c>
      <c r="CG36" s="49">
        <f t="shared" si="4"/>
        <v>0</v>
      </c>
      <c r="CH36" s="49">
        <f t="shared" si="5"/>
        <v>0</v>
      </c>
    </row>
    <row r="37" spans="1:86" x14ac:dyDescent="0.25">
      <c r="A37" s="47">
        <v>42155</v>
      </c>
      <c r="B37" s="48" t="str">
        <f t="shared" si="6"/>
        <v>15151</v>
      </c>
      <c r="C37" s="49" t="s">
        <v>47</v>
      </c>
      <c r="D37" s="49" t="s">
        <v>23</v>
      </c>
      <c r="E37" s="26">
        <v>5</v>
      </c>
      <c r="F37" s="26">
        <v>4</v>
      </c>
      <c r="G37" s="26" t="s">
        <v>27</v>
      </c>
      <c r="H37" s="26">
        <f t="shared" si="7"/>
        <v>27</v>
      </c>
      <c r="I37" s="54">
        <v>627</v>
      </c>
      <c r="J37" s="21" t="s">
        <v>30</v>
      </c>
      <c r="K37" s="19"/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49"/>
      <c r="AD37" s="49"/>
      <c r="AE37" s="49"/>
      <c r="AF37" s="49"/>
      <c r="AG37" s="49"/>
      <c r="AH37" s="22">
        <v>0</v>
      </c>
      <c r="AI37" s="37"/>
      <c r="AJ37" s="26">
        <v>0</v>
      </c>
      <c r="AK37" s="26">
        <v>0</v>
      </c>
      <c r="AL37" s="26">
        <v>0</v>
      </c>
      <c r="AM37" s="26">
        <v>0</v>
      </c>
      <c r="AN37" s="26">
        <v>0</v>
      </c>
      <c r="AO37" s="26">
        <v>0</v>
      </c>
      <c r="AP37" s="26"/>
      <c r="AQ37" s="38"/>
      <c r="AR37" s="38"/>
      <c r="AS37" s="38"/>
      <c r="AT37" s="49"/>
      <c r="AU37" s="37"/>
      <c r="AV37" s="49"/>
      <c r="AW37" s="49"/>
      <c r="AX37" s="50"/>
      <c r="AY37" s="26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1"/>
      <c r="BO37" s="37">
        <v>72</v>
      </c>
      <c r="BP37" s="26">
        <v>76.599999999999994</v>
      </c>
      <c r="BQ37" s="26">
        <v>1016.9</v>
      </c>
      <c r="BR37" s="26">
        <v>1017.5</v>
      </c>
      <c r="BS37" s="26">
        <v>0</v>
      </c>
      <c r="BT37" s="26">
        <v>1</v>
      </c>
      <c r="BU37" s="37">
        <v>3</v>
      </c>
      <c r="BV37" s="26">
        <v>1</v>
      </c>
      <c r="BW37" s="26" t="s">
        <v>44</v>
      </c>
      <c r="BX37" s="26">
        <v>12</v>
      </c>
      <c r="BY37" s="26"/>
      <c r="BZ37" s="32"/>
      <c r="CA37" s="27"/>
      <c r="CB37" s="49" t="s">
        <v>57</v>
      </c>
      <c r="CC37" s="49"/>
      <c r="CD37" s="49"/>
      <c r="CE37" s="49">
        <f t="shared" si="2"/>
        <v>0</v>
      </c>
      <c r="CF37" s="49">
        <f t="shared" si="3"/>
        <v>0</v>
      </c>
      <c r="CG37" s="49">
        <f t="shared" si="4"/>
        <v>0</v>
      </c>
      <c r="CH37" s="49">
        <f t="shared" si="5"/>
        <v>0</v>
      </c>
    </row>
    <row r="38" spans="1:86" x14ac:dyDescent="0.25">
      <c r="A38" s="47">
        <v>42155</v>
      </c>
      <c r="B38" s="48" t="str">
        <f t="shared" si="6"/>
        <v>15151</v>
      </c>
      <c r="C38" s="49" t="s">
        <v>47</v>
      </c>
      <c r="D38" s="49" t="s">
        <v>23</v>
      </c>
      <c r="E38" s="26">
        <v>5</v>
      </c>
      <c r="F38" s="26">
        <v>5</v>
      </c>
      <c r="G38" s="26" t="s">
        <v>27</v>
      </c>
      <c r="H38" s="26">
        <f t="shared" si="7"/>
        <v>34</v>
      </c>
      <c r="I38" s="37">
        <v>634</v>
      </c>
      <c r="J38" s="21" t="s">
        <v>30</v>
      </c>
      <c r="K38" s="19"/>
      <c r="L38" s="26">
        <v>0</v>
      </c>
      <c r="M38" s="26">
        <v>0</v>
      </c>
      <c r="N38" s="26">
        <v>0</v>
      </c>
      <c r="O38" s="26">
        <v>0</v>
      </c>
      <c r="P38" s="26">
        <v>0</v>
      </c>
      <c r="Q38" s="26">
        <v>0</v>
      </c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49"/>
      <c r="AD38" s="49"/>
      <c r="AE38" s="49"/>
      <c r="AF38" s="49"/>
      <c r="AG38" s="49"/>
      <c r="AH38" s="22">
        <v>0</v>
      </c>
      <c r="AI38" s="37"/>
      <c r="AJ38" s="26">
        <v>0</v>
      </c>
      <c r="AK38" s="26">
        <v>0</v>
      </c>
      <c r="AL38" s="26">
        <v>0</v>
      </c>
      <c r="AM38" s="26">
        <v>0</v>
      </c>
      <c r="AN38" s="26">
        <v>0</v>
      </c>
      <c r="AO38" s="26">
        <v>0</v>
      </c>
      <c r="AP38" s="26"/>
      <c r="AQ38" s="38"/>
      <c r="AR38" s="38"/>
      <c r="AS38" s="38"/>
      <c r="AT38" s="49"/>
      <c r="AU38" s="37"/>
      <c r="AV38" s="49"/>
      <c r="AW38" s="49"/>
      <c r="AX38" s="50"/>
      <c r="AY38" s="26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1"/>
      <c r="BO38" s="37">
        <v>72</v>
      </c>
      <c r="BP38" s="26">
        <v>76.599999999999994</v>
      </c>
      <c r="BQ38" s="26">
        <v>1016.9</v>
      </c>
      <c r="BR38" s="26">
        <v>1017.5</v>
      </c>
      <c r="BS38" s="26">
        <v>0</v>
      </c>
      <c r="BT38" s="26">
        <v>1</v>
      </c>
      <c r="BU38" s="37">
        <v>4</v>
      </c>
      <c r="BV38" s="26">
        <v>1</v>
      </c>
      <c r="BW38" s="26" t="s">
        <v>44</v>
      </c>
      <c r="BX38" s="26">
        <v>12</v>
      </c>
      <c r="BY38" s="26"/>
      <c r="BZ38" s="32"/>
      <c r="CA38" s="27"/>
      <c r="CB38" s="49" t="s">
        <v>57</v>
      </c>
      <c r="CC38" s="49"/>
      <c r="CD38" s="49"/>
      <c r="CE38" s="49">
        <f t="shared" si="2"/>
        <v>0</v>
      </c>
      <c r="CF38" s="49">
        <f t="shared" si="3"/>
        <v>0</v>
      </c>
      <c r="CG38" s="49">
        <f t="shared" si="4"/>
        <v>0</v>
      </c>
      <c r="CH38" s="49">
        <f t="shared" si="5"/>
        <v>0</v>
      </c>
    </row>
    <row r="39" spans="1:86" x14ac:dyDescent="0.25">
      <c r="A39" s="47">
        <v>42155</v>
      </c>
      <c r="B39" s="48" t="str">
        <f t="shared" si="6"/>
        <v>15151</v>
      </c>
      <c r="C39" s="49" t="s">
        <v>47</v>
      </c>
      <c r="D39" s="49" t="s">
        <v>23</v>
      </c>
      <c r="E39" s="26">
        <v>5</v>
      </c>
      <c r="F39" s="26">
        <v>6</v>
      </c>
      <c r="G39" s="26" t="s">
        <v>27</v>
      </c>
      <c r="H39" s="26">
        <f t="shared" si="7"/>
        <v>41</v>
      </c>
      <c r="I39" s="54">
        <v>641</v>
      </c>
      <c r="J39" s="21" t="s">
        <v>30</v>
      </c>
      <c r="K39" s="19"/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49"/>
      <c r="AD39" s="49"/>
      <c r="AE39" s="49"/>
      <c r="AF39" s="49"/>
      <c r="AG39" s="49"/>
      <c r="AH39" s="22">
        <v>0</v>
      </c>
      <c r="AI39" s="37"/>
      <c r="AJ39" s="26">
        <v>0</v>
      </c>
      <c r="AK39" s="26">
        <v>0</v>
      </c>
      <c r="AL39" s="26">
        <v>0</v>
      </c>
      <c r="AM39" s="26">
        <v>1</v>
      </c>
      <c r="AN39" s="26">
        <v>0</v>
      </c>
      <c r="AO39" s="26">
        <v>1</v>
      </c>
      <c r="AP39" s="26" t="s">
        <v>52</v>
      </c>
      <c r="AQ39" s="38" t="s">
        <v>52</v>
      </c>
      <c r="AR39" s="38" t="s">
        <v>52</v>
      </c>
      <c r="AS39" s="38"/>
      <c r="AT39" s="49" t="s">
        <v>63</v>
      </c>
      <c r="AU39" s="37" t="s">
        <v>19</v>
      </c>
      <c r="AV39" s="49">
        <v>270</v>
      </c>
      <c r="AW39" s="49"/>
      <c r="AX39" s="50"/>
      <c r="AY39" s="26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1">
        <v>1</v>
      </c>
      <c r="BO39" s="37">
        <v>72</v>
      </c>
      <c r="BP39" s="26">
        <v>76.599999999999994</v>
      </c>
      <c r="BQ39" s="26">
        <v>1016.9</v>
      </c>
      <c r="BR39" s="26">
        <v>1017.5</v>
      </c>
      <c r="BS39" s="26">
        <v>0</v>
      </c>
      <c r="BT39" s="26">
        <v>1</v>
      </c>
      <c r="BU39" s="37">
        <v>4.5999999999999996</v>
      </c>
      <c r="BV39" s="26">
        <v>1</v>
      </c>
      <c r="BW39" s="26" t="s">
        <v>44</v>
      </c>
      <c r="BX39" s="26">
        <v>12</v>
      </c>
      <c r="BY39" s="26"/>
      <c r="BZ39" s="32"/>
      <c r="CA39" s="27"/>
      <c r="CB39" s="49" t="s">
        <v>57</v>
      </c>
      <c r="CC39" s="49"/>
      <c r="CD39" s="49"/>
      <c r="CE39" s="49">
        <f t="shared" si="2"/>
        <v>0</v>
      </c>
      <c r="CF39" s="49">
        <f t="shared" si="3"/>
        <v>0</v>
      </c>
      <c r="CG39" s="49">
        <f t="shared" si="4"/>
        <v>0</v>
      </c>
      <c r="CH39" s="49">
        <f t="shared" si="5"/>
        <v>0</v>
      </c>
    </row>
    <row r="40" spans="1:86" x14ac:dyDescent="0.25">
      <c r="A40" s="47">
        <v>42155</v>
      </c>
      <c r="B40" s="48" t="str">
        <f t="shared" si="6"/>
        <v>15151</v>
      </c>
      <c r="C40" s="49" t="s">
        <v>47</v>
      </c>
      <c r="D40" s="49" t="s">
        <v>23</v>
      </c>
      <c r="E40" s="26">
        <v>5</v>
      </c>
      <c r="F40" s="26">
        <v>7</v>
      </c>
      <c r="G40" s="26" t="s">
        <v>27</v>
      </c>
      <c r="H40" s="26">
        <f t="shared" si="7"/>
        <v>58</v>
      </c>
      <c r="I40" s="37">
        <v>658</v>
      </c>
      <c r="J40" s="21" t="s">
        <v>30</v>
      </c>
      <c r="K40" s="19"/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49"/>
      <c r="AD40" s="49"/>
      <c r="AE40" s="49"/>
      <c r="AF40" s="49"/>
      <c r="AG40" s="49"/>
      <c r="AH40" s="22">
        <v>0</v>
      </c>
      <c r="AI40" s="37"/>
      <c r="AJ40" s="26">
        <v>0</v>
      </c>
      <c r="AK40" s="26">
        <v>0</v>
      </c>
      <c r="AL40" s="26">
        <v>0</v>
      </c>
      <c r="AM40" s="26">
        <v>0</v>
      </c>
      <c r="AN40" s="26">
        <v>0</v>
      </c>
      <c r="AO40" s="26">
        <v>0</v>
      </c>
      <c r="AP40" s="26"/>
      <c r="AQ40" s="38"/>
      <c r="AR40" s="38"/>
      <c r="AS40" s="38"/>
      <c r="AT40" s="49"/>
      <c r="AU40" s="37"/>
      <c r="AV40" s="49"/>
      <c r="AW40" s="49"/>
      <c r="AX40" s="50"/>
      <c r="AY40" s="26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1"/>
      <c r="BO40" s="37">
        <v>72</v>
      </c>
      <c r="BP40" s="26">
        <v>76.599999999999994</v>
      </c>
      <c r="BQ40" s="26">
        <v>1016.9</v>
      </c>
      <c r="BR40" s="26">
        <v>1017.5</v>
      </c>
      <c r="BS40" s="26">
        <v>0</v>
      </c>
      <c r="BT40" s="26">
        <v>1</v>
      </c>
      <c r="BU40" s="37">
        <v>0</v>
      </c>
      <c r="BV40" s="26">
        <v>1</v>
      </c>
      <c r="BW40" s="26" t="s">
        <v>44</v>
      </c>
      <c r="BX40" s="26">
        <v>12</v>
      </c>
      <c r="BY40" s="26"/>
      <c r="BZ40" s="32"/>
      <c r="CA40" s="27"/>
      <c r="CB40" s="49" t="s">
        <v>57</v>
      </c>
      <c r="CC40" s="49"/>
      <c r="CD40" s="49"/>
      <c r="CE40" s="49">
        <f t="shared" si="2"/>
        <v>0</v>
      </c>
      <c r="CF40" s="49">
        <f t="shared" si="3"/>
        <v>0</v>
      </c>
      <c r="CG40" s="49">
        <f t="shared" si="4"/>
        <v>0</v>
      </c>
      <c r="CH40" s="49">
        <f t="shared" si="5"/>
        <v>0</v>
      </c>
    </row>
    <row r="41" spans="1:86" x14ac:dyDescent="0.25">
      <c r="A41" s="47">
        <v>42155</v>
      </c>
      <c r="B41" s="48" t="str">
        <f t="shared" si="6"/>
        <v>15151</v>
      </c>
      <c r="C41" s="49" t="s">
        <v>47</v>
      </c>
      <c r="D41" s="49" t="s">
        <v>23</v>
      </c>
      <c r="E41" s="26">
        <v>5</v>
      </c>
      <c r="F41" s="26">
        <v>8</v>
      </c>
      <c r="G41" s="26" t="s">
        <v>27</v>
      </c>
      <c r="H41" s="26">
        <f t="shared" si="7"/>
        <v>104</v>
      </c>
      <c r="I41" s="54">
        <v>704</v>
      </c>
      <c r="J41" s="21" t="s">
        <v>30</v>
      </c>
      <c r="K41" s="19"/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1</v>
      </c>
      <c r="R41" s="26" t="s">
        <v>52</v>
      </c>
      <c r="S41" s="26" t="s">
        <v>37</v>
      </c>
      <c r="T41" s="26" t="s">
        <v>52</v>
      </c>
      <c r="U41" s="26"/>
      <c r="V41" s="26" t="s">
        <v>24</v>
      </c>
      <c r="W41" s="26" t="s">
        <v>47</v>
      </c>
      <c r="X41" s="26">
        <v>65</v>
      </c>
      <c r="Y41" s="26"/>
      <c r="Z41" s="26"/>
      <c r="AA41" s="26"/>
      <c r="AB41" s="26"/>
      <c r="AC41" s="49"/>
      <c r="AD41" s="49"/>
      <c r="AE41" s="49"/>
      <c r="AF41" s="49"/>
      <c r="AG41" s="49"/>
      <c r="AH41" s="22">
        <v>1</v>
      </c>
      <c r="AI41" s="37"/>
      <c r="AJ41" s="26">
        <v>1</v>
      </c>
      <c r="AK41" s="26">
        <v>0</v>
      </c>
      <c r="AL41" s="26">
        <v>0</v>
      </c>
      <c r="AM41" s="26">
        <v>0</v>
      </c>
      <c r="AN41" s="26">
        <v>0</v>
      </c>
      <c r="AO41" s="26">
        <v>0</v>
      </c>
      <c r="AP41" s="26" t="s">
        <v>52</v>
      </c>
      <c r="AQ41" s="38" t="s">
        <v>52</v>
      </c>
      <c r="AR41" s="38" t="s">
        <v>52</v>
      </c>
      <c r="AS41" s="38"/>
      <c r="AT41" s="49" t="s">
        <v>25</v>
      </c>
      <c r="AU41" s="37" t="s">
        <v>55</v>
      </c>
      <c r="AV41" s="49">
        <v>201</v>
      </c>
      <c r="AW41" s="49"/>
      <c r="AX41" s="50" t="s">
        <v>25</v>
      </c>
      <c r="AY41" s="26" t="s">
        <v>55</v>
      </c>
      <c r="AZ41" s="50">
        <v>210</v>
      </c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1">
        <v>2</v>
      </c>
      <c r="BO41" s="37">
        <v>72</v>
      </c>
      <c r="BP41" s="26">
        <v>76.599999999999994</v>
      </c>
      <c r="BQ41" s="26">
        <v>1016.9</v>
      </c>
      <c r="BR41" s="26">
        <v>1017.5</v>
      </c>
      <c r="BS41" s="26">
        <v>0</v>
      </c>
      <c r="BT41" s="26">
        <v>1</v>
      </c>
      <c r="BU41" s="37">
        <v>0</v>
      </c>
      <c r="BV41" s="26">
        <v>1</v>
      </c>
      <c r="BW41" s="26" t="s">
        <v>44</v>
      </c>
      <c r="BX41" s="26">
        <v>12</v>
      </c>
      <c r="BY41" s="26"/>
      <c r="BZ41" s="32"/>
      <c r="CA41" s="27"/>
      <c r="CB41" s="49" t="s">
        <v>57</v>
      </c>
      <c r="CC41" s="49"/>
      <c r="CD41" s="49"/>
      <c r="CE41" s="49">
        <f t="shared" si="2"/>
        <v>0</v>
      </c>
      <c r="CF41" s="49">
        <f t="shared" si="3"/>
        <v>0</v>
      </c>
      <c r="CG41" s="49">
        <f t="shared" si="4"/>
        <v>1</v>
      </c>
      <c r="CH41" s="49">
        <f t="shared" si="5"/>
        <v>0</v>
      </c>
    </row>
    <row r="42" spans="1:86" x14ac:dyDescent="0.25">
      <c r="A42" s="47">
        <v>42155</v>
      </c>
      <c r="B42" s="48" t="str">
        <f t="shared" si="6"/>
        <v>15151</v>
      </c>
      <c r="C42" s="49" t="s">
        <v>47</v>
      </c>
      <c r="D42" s="49" t="s">
        <v>23</v>
      </c>
      <c r="E42" s="26">
        <v>5</v>
      </c>
      <c r="F42" s="26">
        <v>9</v>
      </c>
      <c r="G42" s="26" t="s">
        <v>27</v>
      </c>
      <c r="H42" s="26">
        <f t="shared" si="7"/>
        <v>112</v>
      </c>
      <c r="I42" s="37">
        <v>712</v>
      </c>
      <c r="J42" s="21" t="s">
        <v>30</v>
      </c>
      <c r="K42" s="19"/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49"/>
      <c r="AD42" s="49"/>
      <c r="AE42" s="49"/>
      <c r="AF42" s="49"/>
      <c r="AG42" s="49"/>
      <c r="AH42" s="22">
        <v>0</v>
      </c>
      <c r="AI42" s="37"/>
      <c r="AJ42" s="26">
        <v>0</v>
      </c>
      <c r="AK42" s="26">
        <v>0</v>
      </c>
      <c r="AL42" s="26">
        <v>0</v>
      </c>
      <c r="AM42" s="26">
        <v>0</v>
      </c>
      <c r="AN42" s="26">
        <v>0</v>
      </c>
      <c r="AO42" s="26">
        <v>0</v>
      </c>
      <c r="AP42" s="26"/>
      <c r="AQ42" s="38"/>
      <c r="AR42" s="38"/>
      <c r="AS42" s="38"/>
      <c r="AT42" s="49"/>
      <c r="AU42" s="37"/>
      <c r="AV42" s="49"/>
      <c r="AW42" s="49"/>
      <c r="AX42" s="50"/>
      <c r="AY42" s="26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1"/>
      <c r="BO42" s="37">
        <v>72</v>
      </c>
      <c r="BP42" s="26">
        <v>76.599999999999994</v>
      </c>
      <c r="BQ42" s="26">
        <v>1016.9</v>
      </c>
      <c r="BR42" s="26">
        <v>1017.5</v>
      </c>
      <c r="BS42" s="26">
        <v>0</v>
      </c>
      <c r="BT42" s="26">
        <v>1</v>
      </c>
      <c r="BU42" s="37">
        <v>0</v>
      </c>
      <c r="BV42" s="26">
        <v>1</v>
      </c>
      <c r="BW42" s="26" t="s">
        <v>44</v>
      </c>
      <c r="BX42" s="26">
        <v>12</v>
      </c>
      <c r="BY42" s="26"/>
      <c r="BZ42" s="32"/>
      <c r="CA42" s="27"/>
      <c r="CB42" s="49" t="s">
        <v>57</v>
      </c>
      <c r="CC42" s="49"/>
      <c r="CD42" s="49"/>
      <c r="CE42" s="49">
        <f t="shared" si="2"/>
        <v>0</v>
      </c>
      <c r="CF42" s="49">
        <f t="shared" si="3"/>
        <v>0</v>
      </c>
      <c r="CG42" s="49">
        <f t="shared" si="4"/>
        <v>0</v>
      </c>
      <c r="CH42" s="49">
        <f t="shared" si="5"/>
        <v>0</v>
      </c>
    </row>
    <row r="43" spans="1:86" s="71" customFormat="1" x14ac:dyDescent="0.25">
      <c r="A43" s="55" t="s">
        <v>104</v>
      </c>
      <c r="B43" s="56" t="s">
        <v>104</v>
      </c>
      <c r="C43" s="57" t="s">
        <v>47</v>
      </c>
      <c r="D43" s="57" t="s">
        <v>104</v>
      </c>
      <c r="E43" s="58">
        <v>6</v>
      </c>
      <c r="F43" s="58">
        <v>1</v>
      </c>
      <c r="G43" s="58" t="s">
        <v>104</v>
      </c>
      <c r="H43" s="74" t="s">
        <v>104</v>
      </c>
      <c r="I43" s="74" t="s">
        <v>104</v>
      </c>
      <c r="J43" s="60" t="s">
        <v>104</v>
      </c>
      <c r="K43" s="59"/>
      <c r="L43" s="68" t="s">
        <v>104</v>
      </c>
      <c r="M43" s="68" t="s">
        <v>104</v>
      </c>
      <c r="N43" s="68" t="s">
        <v>104</v>
      </c>
      <c r="O43" s="68" t="s">
        <v>104</v>
      </c>
      <c r="P43" s="68" t="s">
        <v>104</v>
      </c>
      <c r="Q43" s="68" t="s">
        <v>104</v>
      </c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7"/>
      <c r="AD43" s="57"/>
      <c r="AE43" s="57"/>
      <c r="AF43" s="57"/>
      <c r="AG43" s="57"/>
      <c r="AH43" s="61" t="s">
        <v>104</v>
      </c>
      <c r="AI43" s="59"/>
      <c r="AJ43" s="68" t="s">
        <v>104</v>
      </c>
      <c r="AK43" s="68" t="s">
        <v>104</v>
      </c>
      <c r="AL43" s="68" t="s">
        <v>104</v>
      </c>
      <c r="AM43" s="68" t="s">
        <v>104</v>
      </c>
      <c r="AN43" s="68" t="s">
        <v>104</v>
      </c>
      <c r="AO43" s="68" t="s">
        <v>104</v>
      </c>
      <c r="AP43" s="58"/>
      <c r="AQ43" s="57"/>
      <c r="AR43" s="57"/>
      <c r="AS43" s="57"/>
      <c r="AT43" s="57"/>
      <c r="AU43" s="59"/>
      <c r="AV43" s="57"/>
      <c r="AW43" s="57"/>
      <c r="AX43" s="62"/>
      <c r="AY43" s="58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62"/>
      <c r="BK43" s="62"/>
      <c r="BL43" s="62"/>
      <c r="BM43" s="62"/>
      <c r="BN43" s="63"/>
      <c r="BO43" s="59" t="s">
        <v>104</v>
      </c>
      <c r="BP43" s="58" t="s">
        <v>104</v>
      </c>
      <c r="BQ43" s="58" t="s">
        <v>104</v>
      </c>
      <c r="BR43" s="58" t="s">
        <v>104</v>
      </c>
      <c r="BS43" s="58" t="s">
        <v>104</v>
      </c>
      <c r="BT43" s="58" t="s">
        <v>104</v>
      </c>
      <c r="BU43" s="58" t="s">
        <v>104</v>
      </c>
      <c r="BV43" s="58" t="s">
        <v>104</v>
      </c>
      <c r="BW43" s="58" t="s">
        <v>104</v>
      </c>
      <c r="BX43" s="58" t="s">
        <v>104</v>
      </c>
      <c r="BY43" s="58"/>
      <c r="BZ43" s="70"/>
      <c r="CA43" s="69"/>
      <c r="CB43" s="57"/>
      <c r="CC43" s="57"/>
      <c r="CD43" s="57"/>
      <c r="CE43" s="57" t="str">
        <f t="shared" si="2"/>
        <v>-</v>
      </c>
      <c r="CF43" s="57" t="str">
        <f t="shared" si="3"/>
        <v>-</v>
      </c>
      <c r="CG43" s="57" t="str">
        <f t="shared" si="4"/>
        <v>-</v>
      </c>
      <c r="CH43" s="57" t="str">
        <f t="shared" si="5"/>
        <v>-</v>
      </c>
    </row>
    <row r="44" spans="1:86" x14ac:dyDescent="0.25">
      <c r="A44" s="47">
        <v>42155</v>
      </c>
      <c r="B44" s="48" t="str">
        <f t="shared" si="6"/>
        <v>15151</v>
      </c>
      <c r="C44" s="49" t="s">
        <v>47</v>
      </c>
      <c r="D44" s="49" t="s">
        <v>23</v>
      </c>
      <c r="E44" s="26">
        <v>6</v>
      </c>
      <c r="F44" s="26">
        <v>2</v>
      </c>
      <c r="G44" s="26" t="s">
        <v>27</v>
      </c>
      <c r="H44" s="26">
        <f t="shared" ref="H44:H67" si="8">I44-600</f>
        <v>228</v>
      </c>
      <c r="I44" s="37">
        <v>828</v>
      </c>
      <c r="J44" s="21" t="s">
        <v>30</v>
      </c>
      <c r="K44" s="19"/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49"/>
      <c r="AD44" s="49"/>
      <c r="AE44" s="49"/>
      <c r="AF44" s="49"/>
      <c r="AG44" s="49"/>
      <c r="AH44" s="22">
        <v>0</v>
      </c>
      <c r="AI44" s="37"/>
      <c r="AJ44" s="26">
        <v>0</v>
      </c>
      <c r="AK44" s="26">
        <v>0</v>
      </c>
      <c r="AL44" s="26">
        <v>0</v>
      </c>
      <c r="AM44" s="26">
        <v>0</v>
      </c>
      <c r="AN44" s="26">
        <v>0</v>
      </c>
      <c r="AO44" s="26">
        <v>0</v>
      </c>
      <c r="AP44" s="26"/>
      <c r="AQ44" s="38"/>
      <c r="AR44" s="38"/>
      <c r="AS44" s="38"/>
      <c r="AT44" s="49"/>
      <c r="AU44" s="37"/>
      <c r="AV44" s="49"/>
      <c r="AW44" s="49"/>
      <c r="AX44" s="50"/>
      <c r="AY44" s="26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1"/>
      <c r="BO44" s="37">
        <v>76.2</v>
      </c>
      <c r="BP44" s="26">
        <v>75.7</v>
      </c>
      <c r="BQ44" s="26">
        <v>1018</v>
      </c>
      <c r="BR44" s="26">
        <v>1018</v>
      </c>
      <c r="BS44" s="26">
        <v>0</v>
      </c>
      <c r="BT44" s="26">
        <v>1</v>
      </c>
      <c r="BU44" s="37">
        <v>4</v>
      </c>
      <c r="BV44" s="26">
        <v>1</v>
      </c>
      <c r="BW44" s="26" t="s">
        <v>44</v>
      </c>
      <c r="BX44" s="26">
        <v>12</v>
      </c>
      <c r="BY44" s="26"/>
      <c r="BZ44" s="32"/>
      <c r="CA44" s="27"/>
      <c r="CB44" s="49" t="s">
        <v>57</v>
      </c>
      <c r="CC44" s="49"/>
      <c r="CD44" s="49"/>
      <c r="CE44" s="49">
        <f t="shared" si="2"/>
        <v>0</v>
      </c>
      <c r="CF44" s="49">
        <f t="shared" si="3"/>
        <v>0</v>
      </c>
      <c r="CG44" s="49">
        <f t="shared" si="4"/>
        <v>0</v>
      </c>
      <c r="CH44" s="49">
        <f t="shared" si="5"/>
        <v>0</v>
      </c>
    </row>
    <row r="45" spans="1:86" x14ac:dyDescent="0.25">
      <c r="A45" s="47">
        <v>42155</v>
      </c>
      <c r="B45" s="48" t="str">
        <f t="shared" si="6"/>
        <v>15151</v>
      </c>
      <c r="C45" s="49" t="s">
        <v>47</v>
      </c>
      <c r="D45" s="49" t="s">
        <v>23</v>
      </c>
      <c r="E45" s="26">
        <v>6</v>
      </c>
      <c r="F45" s="26">
        <v>3</v>
      </c>
      <c r="G45" s="26" t="s">
        <v>27</v>
      </c>
      <c r="H45" s="26">
        <f t="shared" si="8"/>
        <v>234</v>
      </c>
      <c r="I45" s="37">
        <v>834</v>
      </c>
      <c r="J45" s="21" t="s">
        <v>30</v>
      </c>
      <c r="K45" s="19"/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49"/>
      <c r="AD45" s="49"/>
      <c r="AE45" s="49"/>
      <c r="AF45" s="49"/>
      <c r="AG45" s="49"/>
      <c r="AH45" s="22">
        <v>0</v>
      </c>
      <c r="AI45" s="37"/>
      <c r="AJ45" s="26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1</v>
      </c>
      <c r="AP45" s="26" t="s">
        <v>52</v>
      </c>
      <c r="AQ45" s="38" t="s">
        <v>52</v>
      </c>
      <c r="AR45" s="38" t="s">
        <v>52</v>
      </c>
      <c r="AS45" s="38"/>
      <c r="AT45" s="49" t="s">
        <v>25</v>
      </c>
      <c r="AU45" s="37" t="s">
        <v>47</v>
      </c>
      <c r="AV45" s="49">
        <v>175</v>
      </c>
      <c r="AW45" s="49"/>
      <c r="AX45" s="50"/>
      <c r="AY45" s="26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1">
        <v>1</v>
      </c>
      <c r="BO45" s="37">
        <v>76.2</v>
      </c>
      <c r="BP45" s="26">
        <v>75.7</v>
      </c>
      <c r="BQ45" s="26">
        <v>1018</v>
      </c>
      <c r="BR45" s="26">
        <v>1018</v>
      </c>
      <c r="BS45" s="26">
        <v>0</v>
      </c>
      <c r="BT45" s="26">
        <v>1</v>
      </c>
      <c r="BU45" s="26">
        <v>1.1000000000000001</v>
      </c>
      <c r="BV45" s="26">
        <v>1</v>
      </c>
      <c r="BW45" s="26" t="s">
        <v>44</v>
      </c>
      <c r="BX45" s="26">
        <v>12</v>
      </c>
      <c r="BY45" s="26"/>
      <c r="BZ45" s="32"/>
      <c r="CA45" s="27"/>
      <c r="CB45" s="49" t="s">
        <v>57</v>
      </c>
      <c r="CC45" s="49"/>
      <c r="CD45" s="49"/>
      <c r="CE45" s="49">
        <f t="shared" si="2"/>
        <v>0</v>
      </c>
      <c r="CF45" s="49">
        <f t="shared" si="3"/>
        <v>0</v>
      </c>
      <c r="CG45" s="49">
        <f t="shared" si="4"/>
        <v>0</v>
      </c>
      <c r="CH45" s="49">
        <f t="shared" si="5"/>
        <v>0</v>
      </c>
    </row>
    <row r="46" spans="1:86" x14ac:dyDescent="0.25">
      <c r="A46" s="47">
        <v>42155</v>
      </c>
      <c r="B46" s="48" t="str">
        <f t="shared" si="6"/>
        <v>15151</v>
      </c>
      <c r="C46" s="49" t="s">
        <v>47</v>
      </c>
      <c r="D46" s="49" t="s">
        <v>23</v>
      </c>
      <c r="E46" s="26">
        <v>6</v>
      </c>
      <c r="F46" s="26">
        <v>4</v>
      </c>
      <c r="G46" s="26" t="s">
        <v>27</v>
      </c>
      <c r="H46" s="26">
        <f t="shared" si="8"/>
        <v>242</v>
      </c>
      <c r="I46" s="37">
        <v>842</v>
      </c>
      <c r="J46" s="21" t="s">
        <v>30</v>
      </c>
      <c r="K46" s="19"/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49"/>
      <c r="AD46" s="49"/>
      <c r="AE46" s="49"/>
      <c r="AF46" s="49"/>
      <c r="AG46" s="49"/>
      <c r="AH46" s="22">
        <v>0</v>
      </c>
      <c r="AI46" s="37"/>
      <c r="AJ46" s="26">
        <v>0</v>
      </c>
      <c r="AK46" s="26">
        <v>0</v>
      </c>
      <c r="AL46" s="26">
        <v>0</v>
      </c>
      <c r="AM46" s="26">
        <v>0</v>
      </c>
      <c r="AN46" s="26">
        <v>0</v>
      </c>
      <c r="AO46" s="26">
        <v>1</v>
      </c>
      <c r="AP46" s="26" t="s">
        <v>52</v>
      </c>
      <c r="AQ46" s="38" t="s">
        <v>52</v>
      </c>
      <c r="AR46" s="38" t="s">
        <v>52</v>
      </c>
      <c r="AS46" s="38"/>
      <c r="AT46" s="49" t="s">
        <v>25</v>
      </c>
      <c r="AU46" s="37" t="s">
        <v>47</v>
      </c>
      <c r="AV46" s="49">
        <v>200</v>
      </c>
      <c r="AW46" s="49"/>
      <c r="AX46" s="50"/>
      <c r="AY46" s="26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1">
        <v>1</v>
      </c>
      <c r="BO46" s="37">
        <v>76.2</v>
      </c>
      <c r="BP46" s="26">
        <v>75.7</v>
      </c>
      <c r="BQ46" s="26">
        <v>1018</v>
      </c>
      <c r="BR46" s="26">
        <v>1018</v>
      </c>
      <c r="BS46" s="26">
        <v>0</v>
      </c>
      <c r="BT46" s="26">
        <v>1</v>
      </c>
      <c r="BU46" s="37">
        <v>0</v>
      </c>
      <c r="BV46" s="26">
        <v>1</v>
      </c>
      <c r="BW46" s="26" t="s">
        <v>44</v>
      </c>
      <c r="BX46" s="26">
        <v>12</v>
      </c>
      <c r="BY46" s="26"/>
      <c r="BZ46" s="32"/>
      <c r="CA46" s="27"/>
      <c r="CB46" s="49" t="s">
        <v>57</v>
      </c>
      <c r="CC46" s="49"/>
      <c r="CD46" s="49"/>
      <c r="CE46" s="49">
        <f t="shared" si="2"/>
        <v>0</v>
      </c>
      <c r="CF46" s="49">
        <f t="shared" si="3"/>
        <v>0</v>
      </c>
      <c r="CG46" s="49">
        <f t="shared" si="4"/>
        <v>0</v>
      </c>
      <c r="CH46" s="49">
        <f t="shared" si="5"/>
        <v>0</v>
      </c>
    </row>
    <row r="47" spans="1:86" x14ac:dyDescent="0.25">
      <c r="A47" s="47">
        <v>42155</v>
      </c>
      <c r="B47" s="48" t="str">
        <f t="shared" si="6"/>
        <v>15151</v>
      </c>
      <c r="C47" s="49" t="s">
        <v>47</v>
      </c>
      <c r="D47" s="49" t="s">
        <v>23</v>
      </c>
      <c r="E47" s="26">
        <v>6</v>
      </c>
      <c r="F47" s="26">
        <v>5</v>
      </c>
      <c r="G47" s="26" t="s">
        <v>27</v>
      </c>
      <c r="H47" s="26">
        <f t="shared" si="8"/>
        <v>249</v>
      </c>
      <c r="I47" s="37">
        <v>849</v>
      </c>
      <c r="J47" s="21" t="s">
        <v>30</v>
      </c>
      <c r="K47" s="19"/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49"/>
      <c r="AD47" s="49"/>
      <c r="AE47" s="49"/>
      <c r="AF47" s="49"/>
      <c r="AG47" s="49"/>
      <c r="AH47" s="22">
        <v>0</v>
      </c>
      <c r="AI47" s="37"/>
      <c r="AJ47" s="26">
        <v>0</v>
      </c>
      <c r="AK47" s="26">
        <v>0</v>
      </c>
      <c r="AL47" s="26">
        <v>0</v>
      </c>
      <c r="AM47" s="26">
        <v>0</v>
      </c>
      <c r="AN47" s="26">
        <v>0</v>
      </c>
      <c r="AO47" s="26">
        <v>0</v>
      </c>
      <c r="AP47" s="26"/>
      <c r="AQ47" s="38"/>
      <c r="AR47" s="38"/>
      <c r="AS47" s="38"/>
      <c r="AT47" s="49"/>
      <c r="AU47" s="37"/>
      <c r="AV47" s="49"/>
      <c r="AW47" s="49"/>
      <c r="AX47" s="50"/>
      <c r="AY47" s="26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1"/>
      <c r="BO47" s="37">
        <v>76.2</v>
      </c>
      <c r="BP47" s="26">
        <v>75.7</v>
      </c>
      <c r="BQ47" s="26">
        <v>1018</v>
      </c>
      <c r="BR47" s="26">
        <v>1018</v>
      </c>
      <c r="BS47" s="26">
        <v>0</v>
      </c>
      <c r="BT47" s="26">
        <v>1</v>
      </c>
      <c r="BU47" s="26">
        <v>3.2</v>
      </c>
      <c r="BV47" s="26">
        <v>1</v>
      </c>
      <c r="BW47" s="26" t="s">
        <v>44</v>
      </c>
      <c r="BX47" s="26">
        <v>12</v>
      </c>
      <c r="BY47" s="26"/>
      <c r="BZ47" s="32"/>
      <c r="CA47" s="27"/>
      <c r="CB47" s="49" t="s">
        <v>57</v>
      </c>
      <c r="CC47" s="49"/>
      <c r="CD47" s="49"/>
      <c r="CE47" s="49">
        <f t="shared" si="2"/>
        <v>0</v>
      </c>
      <c r="CF47" s="49">
        <f t="shared" si="3"/>
        <v>0</v>
      </c>
      <c r="CG47" s="49">
        <f t="shared" si="4"/>
        <v>0</v>
      </c>
      <c r="CH47" s="49">
        <f t="shared" si="5"/>
        <v>0</v>
      </c>
    </row>
    <row r="48" spans="1:86" s="71" customFormat="1" x14ac:dyDescent="0.25">
      <c r="A48" s="55">
        <v>42155</v>
      </c>
      <c r="B48" s="56" t="str">
        <f t="shared" si="6"/>
        <v>15151</v>
      </c>
      <c r="C48" s="57" t="s">
        <v>47</v>
      </c>
      <c r="D48" s="57" t="s">
        <v>23</v>
      </c>
      <c r="E48" s="58">
        <v>7</v>
      </c>
      <c r="F48" s="58">
        <v>1</v>
      </c>
      <c r="G48" s="58" t="s">
        <v>27</v>
      </c>
      <c r="H48" s="58">
        <f t="shared" si="8"/>
        <v>220</v>
      </c>
      <c r="I48" s="59">
        <v>820</v>
      </c>
      <c r="J48" s="60" t="s">
        <v>44</v>
      </c>
      <c r="K48" s="59"/>
      <c r="L48" s="58">
        <v>0</v>
      </c>
      <c r="M48" s="58">
        <v>0</v>
      </c>
      <c r="N48" s="58">
        <v>0</v>
      </c>
      <c r="O48" s="58">
        <v>0</v>
      </c>
      <c r="P48" s="58">
        <v>0</v>
      </c>
      <c r="Q48" s="58">
        <v>0</v>
      </c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7"/>
      <c r="AD48" s="57"/>
      <c r="AE48" s="57"/>
      <c r="AF48" s="57"/>
      <c r="AG48" s="57"/>
      <c r="AH48" s="61">
        <v>0</v>
      </c>
      <c r="AI48" s="59"/>
      <c r="AJ48" s="58">
        <v>0</v>
      </c>
      <c r="AK48" s="58">
        <v>0</v>
      </c>
      <c r="AL48" s="58">
        <v>0</v>
      </c>
      <c r="AM48" s="58">
        <v>0</v>
      </c>
      <c r="AN48" s="58">
        <v>0</v>
      </c>
      <c r="AO48" s="58">
        <v>0</v>
      </c>
      <c r="AP48" s="58"/>
      <c r="AQ48" s="57"/>
      <c r="AR48" s="57"/>
      <c r="AS48" s="57"/>
      <c r="AT48" s="57"/>
      <c r="AU48" s="59"/>
      <c r="AV48" s="57"/>
      <c r="AW48" s="57"/>
      <c r="AX48" s="62"/>
      <c r="AY48" s="58"/>
      <c r="AZ48" s="62"/>
      <c r="BA48" s="62"/>
      <c r="BB48" s="62"/>
      <c r="BC48" s="62"/>
      <c r="BD48" s="62"/>
      <c r="BE48" s="62"/>
      <c r="BF48" s="62"/>
      <c r="BG48" s="62"/>
      <c r="BH48" s="62"/>
      <c r="BI48" s="62"/>
      <c r="BJ48" s="62"/>
      <c r="BK48" s="62"/>
      <c r="BL48" s="62"/>
      <c r="BM48" s="62"/>
      <c r="BN48" s="63"/>
      <c r="BO48" s="59">
        <v>76.599999999999994</v>
      </c>
      <c r="BP48" s="58">
        <v>73.3</v>
      </c>
      <c r="BQ48" s="58">
        <v>1017.5</v>
      </c>
      <c r="BR48" s="58">
        <v>1017.8</v>
      </c>
      <c r="BS48" s="58">
        <v>0</v>
      </c>
      <c r="BT48" s="58">
        <v>1</v>
      </c>
      <c r="BU48" s="58">
        <v>0</v>
      </c>
      <c r="BV48" s="58">
        <v>2</v>
      </c>
      <c r="BW48" s="58" t="s">
        <v>44</v>
      </c>
      <c r="BX48" s="58">
        <v>12</v>
      </c>
      <c r="BY48" s="58"/>
      <c r="BZ48" s="70"/>
      <c r="CA48" s="69"/>
      <c r="CB48" s="57" t="s">
        <v>57</v>
      </c>
      <c r="CC48" s="57"/>
      <c r="CD48" s="57"/>
      <c r="CE48" s="57">
        <f t="shared" si="2"/>
        <v>0</v>
      </c>
      <c r="CF48" s="57">
        <f t="shared" si="3"/>
        <v>0</v>
      </c>
      <c r="CG48" s="57">
        <f t="shared" si="4"/>
        <v>0</v>
      </c>
      <c r="CH48" s="57">
        <f t="shared" si="5"/>
        <v>0</v>
      </c>
    </row>
    <row r="49" spans="1:86" x14ac:dyDescent="0.25">
      <c r="A49" s="47">
        <v>42155</v>
      </c>
      <c r="B49" s="48" t="str">
        <f t="shared" si="6"/>
        <v>15151</v>
      </c>
      <c r="C49" s="49" t="s">
        <v>47</v>
      </c>
      <c r="D49" s="49" t="s">
        <v>23</v>
      </c>
      <c r="E49" s="26">
        <v>7</v>
      </c>
      <c r="F49" s="26">
        <v>2</v>
      </c>
      <c r="G49" s="26" t="s">
        <v>27</v>
      </c>
      <c r="H49" s="26">
        <f t="shared" si="8"/>
        <v>213</v>
      </c>
      <c r="I49" s="37">
        <v>813</v>
      </c>
      <c r="J49" s="21" t="s">
        <v>44</v>
      </c>
      <c r="K49" s="19"/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49"/>
      <c r="AD49" s="49"/>
      <c r="AE49" s="49"/>
      <c r="AF49" s="49"/>
      <c r="AG49" s="49"/>
      <c r="AH49" s="22">
        <v>0</v>
      </c>
      <c r="AI49" s="37"/>
      <c r="AJ49" s="26">
        <v>0</v>
      </c>
      <c r="AK49" s="26">
        <v>0</v>
      </c>
      <c r="AL49" s="26">
        <v>0</v>
      </c>
      <c r="AM49" s="26">
        <v>0</v>
      </c>
      <c r="AN49" s="26">
        <v>0</v>
      </c>
      <c r="AO49" s="26">
        <v>0</v>
      </c>
      <c r="AP49" s="26"/>
      <c r="AQ49" s="38"/>
      <c r="AR49" s="38"/>
      <c r="AS49" s="38"/>
      <c r="AT49" s="39"/>
      <c r="AU49" s="37"/>
      <c r="AV49" s="49"/>
      <c r="AW49" s="49"/>
      <c r="AX49" s="50"/>
      <c r="AY49" s="26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1"/>
      <c r="BO49" s="37">
        <v>76.599999999999994</v>
      </c>
      <c r="BP49" s="26">
        <v>73.3</v>
      </c>
      <c r="BQ49" s="26">
        <v>1017.5</v>
      </c>
      <c r="BR49" s="26">
        <v>1017.8</v>
      </c>
      <c r="BS49" s="26">
        <v>0</v>
      </c>
      <c r="BT49" s="26">
        <v>1</v>
      </c>
      <c r="BU49" s="26">
        <v>0</v>
      </c>
      <c r="BV49" s="26">
        <v>2</v>
      </c>
      <c r="BW49" s="26" t="s">
        <v>44</v>
      </c>
      <c r="BX49" s="26">
        <v>12</v>
      </c>
      <c r="BY49" s="26"/>
      <c r="BZ49" s="32"/>
      <c r="CA49" s="27"/>
      <c r="CB49" s="49" t="s">
        <v>57</v>
      </c>
      <c r="CC49" s="49"/>
      <c r="CD49" s="49"/>
      <c r="CE49" s="49">
        <f t="shared" si="2"/>
        <v>0</v>
      </c>
      <c r="CF49" s="49">
        <f t="shared" si="3"/>
        <v>0</v>
      </c>
      <c r="CG49" s="49">
        <f t="shared" si="4"/>
        <v>0</v>
      </c>
      <c r="CH49" s="49">
        <f t="shared" si="5"/>
        <v>0</v>
      </c>
    </row>
    <row r="50" spans="1:86" x14ac:dyDescent="0.25">
      <c r="A50" s="47">
        <v>42155</v>
      </c>
      <c r="B50" s="48" t="str">
        <f t="shared" si="6"/>
        <v>15151</v>
      </c>
      <c r="C50" s="49" t="s">
        <v>47</v>
      </c>
      <c r="D50" s="49" t="s">
        <v>23</v>
      </c>
      <c r="E50" s="26">
        <v>7</v>
      </c>
      <c r="F50" s="26">
        <v>3</v>
      </c>
      <c r="G50" s="26" t="s">
        <v>27</v>
      </c>
      <c r="H50" s="26">
        <f t="shared" si="8"/>
        <v>206</v>
      </c>
      <c r="I50" s="37">
        <v>806</v>
      </c>
      <c r="J50" s="21" t="s">
        <v>44</v>
      </c>
      <c r="K50" s="19"/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49"/>
      <c r="AD50" s="49"/>
      <c r="AE50" s="49"/>
      <c r="AF50" s="49"/>
      <c r="AG50" s="49"/>
      <c r="AH50" s="22">
        <v>0</v>
      </c>
      <c r="AI50" s="37"/>
      <c r="AJ50" s="26">
        <v>0</v>
      </c>
      <c r="AK50" s="26">
        <v>0</v>
      </c>
      <c r="AL50" s="26">
        <v>0</v>
      </c>
      <c r="AM50" s="26">
        <v>0</v>
      </c>
      <c r="AN50" s="26">
        <v>0</v>
      </c>
      <c r="AO50" s="26">
        <v>0</v>
      </c>
      <c r="AP50" s="26"/>
      <c r="AQ50" s="38"/>
      <c r="AR50" s="38"/>
      <c r="AS50" s="38"/>
      <c r="AT50" s="38"/>
      <c r="AU50" s="37"/>
      <c r="AV50" s="49"/>
      <c r="AW50" s="49"/>
      <c r="AX50" s="50"/>
      <c r="AY50" s="26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1"/>
      <c r="BO50" s="37">
        <v>76.599999999999994</v>
      </c>
      <c r="BP50" s="26">
        <v>73.3</v>
      </c>
      <c r="BQ50" s="26">
        <v>1017.5</v>
      </c>
      <c r="BR50" s="26">
        <v>1017.8</v>
      </c>
      <c r="BS50" s="26">
        <v>0</v>
      </c>
      <c r="BT50" s="26">
        <v>1</v>
      </c>
      <c r="BU50" s="26">
        <v>0</v>
      </c>
      <c r="BV50" s="26">
        <v>2</v>
      </c>
      <c r="BW50" s="26" t="s">
        <v>44</v>
      </c>
      <c r="BX50" s="26">
        <v>12</v>
      </c>
      <c r="BY50" s="26"/>
      <c r="BZ50" s="32"/>
      <c r="CA50" s="27"/>
      <c r="CB50" s="49" t="s">
        <v>57</v>
      </c>
      <c r="CC50" s="49"/>
      <c r="CD50" s="49"/>
      <c r="CE50" s="49">
        <f t="shared" si="2"/>
        <v>0</v>
      </c>
      <c r="CF50" s="49">
        <f t="shared" si="3"/>
        <v>0</v>
      </c>
      <c r="CG50" s="49">
        <f t="shared" si="4"/>
        <v>0</v>
      </c>
      <c r="CH50" s="49">
        <f t="shared" si="5"/>
        <v>0</v>
      </c>
    </row>
    <row r="51" spans="1:86" x14ac:dyDescent="0.25">
      <c r="A51" s="47">
        <v>42155</v>
      </c>
      <c r="B51" s="48" t="str">
        <f t="shared" si="6"/>
        <v>15151</v>
      </c>
      <c r="C51" s="49" t="s">
        <v>47</v>
      </c>
      <c r="D51" s="49" t="s">
        <v>23</v>
      </c>
      <c r="E51" s="26">
        <v>7</v>
      </c>
      <c r="F51" s="26">
        <v>4</v>
      </c>
      <c r="G51" s="26" t="s">
        <v>27</v>
      </c>
      <c r="H51" s="26">
        <f t="shared" si="8"/>
        <v>159</v>
      </c>
      <c r="I51" s="37">
        <v>759</v>
      </c>
      <c r="J51" s="21" t="s">
        <v>44</v>
      </c>
      <c r="K51" s="19"/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49"/>
      <c r="AD51" s="49"/>
      <c r="AE51" s="49"/>
      <c r="AF51" s="49"/>
      <c r="AG51" s="49"/>
      <c r="AH51" s="22">
        <v>0</v>
      </c>
      <c r="AI51" s="37"/>
      <c r="AJ51" s="26">
        <v>0</v>
      </c>
      <c r="AK51" s="26">
        <v>0</v>
      </c>
      <c r="AL51" s="26">
        <v>0</v>
      </c>
      <c r="AM51" s="26">
        <v>0</v>
      </c>
      <c r="AN51" s="26">
        <v>0</v>
      </c>
      <c r="AO51" s="26">
        <v>0</v>
      </c>
      <c r="AP51" s="26"/>
      <c r="AQ51" s="38"/>
      <c r="AR51" s="38"/>
      <c r="AS51" s="38"/>
      <c r="AT51" s="38"/>
      <c r="AU51" s="37"/>
      <c r="AV51" s="49"/>
      <c r="AW51" s="49"/>
      <c r="AX51" s="50"/>
      <c r="AY51" s="26"/>
      <c r="AZ51" s="53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1"/>
      <c r="BO51" s="37">
        <v>76.599999999999994</v>
      </c>
      <c r="BP51" s="26">
        <v>73.3</v>
      </c>
      <c r="BQ51" s="26">
        <v>1017.5</v>
      </c>
      <c r="BR51" s="26">
        <v>1017.8</v>
      </c>
      <c r="BS51" s="26">
        <v>0</v>
      </c>
      <c r="BT51" s="26">
        <v>1</v>
      </c>
      <c r="BU51" s="26">
        <v>0</v>
      </c>
      <c r="BV51" s="26">
        <v>2</v>
      </c>
      <c r="BW51" s="26" t="s">
        <v>44</v>
      </c>
      <c r="BX51" s="26">
        <v>12</v>
      </c>
      <c r="BY51" s="26"/>
      <c r="BZ51" s="32"/>
      <c r="CA51" s="27"/>
      <c r="CB51" s="49" t="s">
        <v>57</v>
      </c>
      <c r="CC51" s="49"/>
      <c r="CD51" s="49"/>
      <c r="CE51" s="49">
        <f t="shared" si="2"/>
        <v>0</v>
      </c>
      <c r="CF51" s="49">
        <f t="shared" si="3"/>
        <v>0</v>
      </c>
      <c r="CG51" s="49">
        <f t="shared" si="4"/>
        <v>0</v>
      </c>
      <c r="CH51" s="49">
        <f t="shared" si="5"/>
        <v>0</v>
      </c>
    </row>
    <row r="52" spans="1:86" x14ac:dyDescent="0.25">
      <c r="A52" s="47">
        <v>42155</v>
      </c>
      <c r="B52" s="48" t="str">
        <f t="shared" si="6"/>
        <v>15151</v>
      </c>
      <c r="C52" s="49" t="s">
        <v>47</v>
      </c>
      <c r="D52" s="49" t="s">
        <v>23</v>
      </c>
      <c r="E52" s="26">
        <v>7</v>
      </c>
      <c r="F52" s="26">
        <v>5</v>
      </c>
      <c r="G52" s="26" t="s">
        <v>27</v>
      </c>
      <c r="H52" s="26">
        <f t="shared" si="8"/>
        <v>151</v>
      </c>
      <c r="I52" s="37">
        <v>751</v>
      </c>
      <c r="J52" s="21" t="s">
        <v>44</v>
      </c>
      <c r="K52" s="19"/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49"/>
      <c r="AD52" s="49"/>
      <c r="AE52" s="49"/>
      <c r="AF52" s="49"/>
      <c r="AG52" s="49"/>
      <c r="AH52" s="22">
        <v>0</v>
      </c>
      <c r="AI52" s="37"/>
      <c r="AJ52" s="26">
        <v>0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/>
      <c r="AQ52" s="38"/>
      <c r="AR52" s="38"/>
      <c r="AS52" s="38"/>
      <c r="AT52" s="49"/>
      <c r="AU52" s="37"/>
      <c r="AV52" s="49"/>
      <c r="AW52" s="49"/>
      <c r="AX52" s="50"/>
      <c r="AY52" s="26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1"/>
      <c r="BO52" s="37">
        <v>76.599999999999994</v>
      </c>
      <c r="BP52" s="26">
        <v>73.3</v>
      </c>
      <c r="BQ52" s="26">
        <v>1017.5</v>
      </c>
      <c r="BR52" s="26">
        <v>1017.8</v>
      </c>
      <c r="BS52" s="26">
        <v>0</v>
      </c>
      <c r="BT52" s="26">
        <v>1</v>
      </c>
      <c r="BU52" s="26">
        <v>0</v>
      </c>
      <c r="BV52" s="26">
        <v>2</v>
      </c>
      <c r="BW52" s="26" t="s">
        <v>44</v>
      </c>
      <c r="BX52" s="26">
        <v>12</v>
      </c>
      <c r="BY52" s="26"/>
      <c r="BZ52" s="32"/>
      <c r="CA52" s="27"/>
      <c r="CB52" s="49" t="s">
        <v>57</v>
      </c>
      <c r="CC52" s="49"/>
      <c r="CD52" s="49"/>
      <c r="CE52" s="49">
        <f t="shared" si="2"/>
        <v>0</v>
      </c>
      <c r="CF52" s="49">
        <f t="shared" si="3"/>
        <v>0</v>
      </c>
      <c r="CG52" s="49">
        <f t="shared" si="4"/>
        <v>0</v>
      </c>
      <c r="CH52" s="49">
        <f t="shared" si="5"/>
        <v>0</v>
      </c>
    </row>
    <row r="53" spans="1:86" x14ac:dyDescent="0.25">
      <c r="A53" s="47">
        <v>42155</v>
      </c>
      <c r="B53" s="48" t="str">
        <f t="shared" si="6"/>
        <v>15151</v>
      </c>
      <c r="C53" s="49" t="s">
        <v>47</v>
      </c>
      <c r="D53" s="49" t="s">
        <v>23</v>
      </c>
      <c r="E53" s="26">
        <v>7</v>
      </c>
      <c r="F53" s="26">
        <v>6</v>
      </c>
      <c r="G53" s="26" t="s">
        <v>27</v>
      </c>
      <c r="H53" s="26">
        <f t="shared" si="8"/>
        <v>145</v>
      </c>
      <c r="I53" s="37">
        <v>745</v>
      </c>
      <c r="J53" s="21" t="s">
        <v>44</v>
      </c>
      <c r="K53" s="19"/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49"/>
      <c r="AD53" s="49"/>
      <c r="AE53" s="49"/>
      <c r="AF53" s="49"/>
      <c r="AG53" s="49"/>
      <c r="AH53" s="22">
        <v>0</v>
      </c>
      <c r="AI53" s="37"/>
      <c r="AJ53" s="26">
        <v>0</v>
      </c>
      <c r="AK53" s="26">
        <v>0</v>
      </c>
      <c r="AL53" s="26">
        <v>0</v>
      </c>
      <c r="AM53" s="26">
        <v>0</v>
      </c>
      <c r="AN53" s="26">
        <v>0</v>
      </c>
      <c r="AO53" s="26">
        <v>0</v>
      </c>
      <c r="AP53" s="26"/>
      <c r="AQ53" s="38"/>
      <c r="AR53" s="38"/>
      <c r="AS53" s="38"/>
      <c r="AT53" s="49"/>
      <c r="AU53" s="37"/>
      <c r="AV53" s="49"/>
      <c r="AW53" s="49"/>
      <c r="AX53" s="50"/>
      <c r="AY53" s="26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1"/>
      <c r="BO53" s="37">
        <v>76.599999999999994</v>
      </c>
      <c r="BP53" s="26">
        <v>73.3</v>
      </c>
      <c r="BQ53" s="26">
        <v>1017.5</v>
      </c>
      <c r="BR53" s="26">
        <v>1017.8</v>
      </c>
      <c r="BS53" s="26">
        <v>0</v>
      </c>
      <c r="BT53" s="26">
        <v>1</v>
      </c>
      <c r="BU53" s="26">
        <v>0</v>
      </c>
      <c r="BV53" s="26">
        <v>2</v>
      </c>
      <c r="BW53" s="26" t="s">
        <v>44</v>
      </c>
      <c r="BX53" s="26">
        <v>12</v>
      </c>
      <c r="BY53" s="26"/>
      <c r="BZ53" s="32"/>
      <c r="CA53" s="27"/>
      <c r="CB53" s="49" t="s">
        <v>57</v>
      </c>
      <c r="CC53" s="49"/>
      <c r="CD53" s="49"/>
      <c r="CE53" s="49">
        <f t="shared" si="2"/>
        <v>0</v>
      </c>
      <c r="CF53" s="49">
        <f t="shared" si="3"/>
        <v>0</v>
      </c>
      <c r="CG53" s="49">
        <f t="shared" si="4"/>
        <v>0</v>
      </c>
      <c r="CH53" s="49">
        <f t="shared" si="5"/>
        <v>0</v>
      </c>
    </row>
    <row r="54" spans="1:86" x14ac:dyDescent="0.25">
      <c r="A54" s="47">
        <v>42155</v>
      </c>
      <c r="B54" s="48" t="str">
        <f t="shared" ref="B54:B73" si="9">RIGHT(YEAR(A54),2)&amp;TEXT(A54-DATE(YEAR(A54),1,0),"000")</f>
        <v>15151</v>
      </c>
      <c r="C54" s="49" t="s">
        <v>47</v>
      </c>
      <c r="D54" s="49" t="s">
        <v>23</v>
      </c>
      <c r="E54" s="26">
        <v>7</v>
      </c>
      <c r="F54" s="26">
        <v>7</v>
      </c>
      <c r="G54" s="26" t="s">
        <v>27</v>
      </c>
      <c r="H54" s="26">
        <f t="shared" si="8"/>
        <v>139</v>
      </c>
      <c r="I54" s="37">
        <v>739</v>
      </c>
      <c r="J54" s="21" t="s">
        <v>44</v>
      </c>
      <c r="K54" s="19"/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49"/>
      <c r="AD54" s="49"/>
      <c r="AE54" s="49"/>
      <c r="AF54" s="49"/>
      <c r="AG54" s="49"/>
      <c r="AH54" s="22">
        <v>0</v>
      </c>
      <c r="AI54" s="37"/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/>
      <c r="AQ54" s="38"/>
      <c r="AR54" s="38"/>
      <c r="AS54" s="38"/>
      <c r="AT54" s="49"/>
      <c r="AU54" s="37"/>
      <c r="AV54" s="49"/>
      <c r="AW54" s="49"/>
      <c r="AX54" s="50"/>
      <c r="AY54" s="26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1"/>
      <c r="BO54" s="37">
        <v>76.599999999999994</v>
      </c>
      <c r="BP54" s="26">
        <v>73.3</v>
      </c>
      <c r="BQ54" s="26">
        <v>1017.5</v>
      </c>
      <c r="BR54" s="26">
        <v>1017.8</v>
      </c>
      <c r="BS54" s="26">
        <v>0</v>
      </c>
      <c r="BT54" s="26">
        <v>1</v>
      </c>
      <c r="BU54" s="26">
        <v>0</v>
      </c>
      <c r="BV54" s="26">
        <v>2</v>
      </c>
      <c r="BW54" s="26" t="s">
        <v>44</v>
      </c>
      <c r="BX54" s="26">
        <v>12</v>
      </c>
      <c r="BY54" s="26"/>
      <c r="BZ54" s="32"/>
      <c r="CA54" s="27"/>
      <c r="CB54" s="49" t="s">
        <v>57</v>
      </c>
      <c r="CC54" s="49"/>
      <c r="CD54" s="49"/>
      <c r="CE54" s="49">
        <f t="shared" si="2"/>
        <v>0</v>
      </c>
      <c r="CF54" s="49">
        <f t="shared" si="3"/>
        <v>0</v>
      </c>
      <c r="CG54" s="49">
        <f t="shared" si="4"/>
        <v>0</v>
      </c>
      <c r="CH54" s="49">
        <f t="shared" si="5"/>
        <v>0</v>
      </c>
    </row>
    <row r="55" spans="1:86" x14ac:dyDescent="0.25">
      <c r="A55" s="47">
        <v>42155</v>
      </c>
      <c r="B55" s="48" t="str">
        <f t="shared" si="9"/>
        <v>15151</v>
      </c>
      <c r="C55" s="49" t="s">
        <v>47</v>
      </c>
      <c r="D55" s="49" t="s">
        <v>23</v>
      </c>
      <c r="E55" s="26">
        <v>7</v>
      </c>
      <c r="F55" s="26">
        <v>8</v>
      </c>
      <c r="G55" s="26" t="s">
        <v>27</v>
      </c>
      <c r="H55" s="26">
        <f t="shared" si="8"/>
        <v>130</v>
      </c>
      <c r="I55" s="37">
        <v>730</v>
      </c>
      <c r="J55" s="21" t="s">
        <v>44</v>
      </c>
      <c r="K55" s="19"/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49"/>
      <c r="AD55" s="49"/>
      <c r="AE55" s="49"/>
      <c r="AF55" s="49"/>
      <c r="AG55" s="49"/>
      <c r="AH55" s="22">
        <v>0</v>
      </c>
      <c r="AI55" s="37"/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/>
      <c r="AQ55" s="38"/>
      <c r="AR55" s="38"/>
      <c r="AS55" s="38"/>
      <c r="AT55" s="49"/>
      <c r="AU55" s="37"/>
      <c r="AV55" s="49"/>
      <c r="AW55" s="49"/>
      <c r="AX55" s="50"/>
      <c r="AY55" s="26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1"/>
      <c r="BO55" s="37">
        <v>76.599999999999994</v>
      </c>
      <c r="BP55" s="26">
        <v>73.3</v>
      </c>
      <c r="BQ55" s="26">
        <v>1017.5</v>
      </c>
      <c r="BR55" s="26">
        <v>1017.8</v>
      </c>
      <c r="BS55" s="26">
        <v>0</v>
      </c>
      <c r="BT55" s="26">
        <v>1</v>
      </c>
      <c r="BU55" s="26">
        <v>0</v>
      </c>
      <c r="BV55" s="26">
        <v>2</v>
      </c>
      <c r="BW55" s="26" t="s">
        <v>44</v>
      </c>
      <c r="BX55" s="26">
        <v>12</v>
      </c>
      <c r="BY55" s="26"/>
      <c r="BZ55" s="32"/>
      <c r="CA55" s="27"/>
      <c r="CB55" s="49" t="s">
        <v>57</v>
      </c>
      <c r="CC55" s="49"/>
      <c r="CD55" s="49"/>
      <c r="CE55" s="49">
        <f t="shared" si="2"/>
        <v>0</v>
      </c>
      <c r="CF55" s="49">
        <f t="shared" si="3"/>
        <v>0</v>
      </c>
      <c r="CG55" s="49">
        <f t="shared" si="4"/>
        <v>0</v>
      </c>
      <c r="CH55" s="49">
        <f t="shared" si="5"/>
        <v>0</v>
      </c>
    </row>
    <row r="56" spans="1:86" s="71" customFormat="1" x14ac:dyDescent="0.25">
      <c r="A56" s="55">
        <v>42153</v>
      </c>
      <c r="B56" s="56" t="str">
        <f t="shared" si="9"/>
        <v>15149</v>
      </c>
      <c r="C56" s="57" t="s">
        <v>47</v>
      </c>
      <c r="D56" s="57" t="s">
        <v>31</v>
      </c>
      <c r="E56" s="58">
        <v>8</v>
      </c>
      <c r="F56" s="58">
        <v>1</v>
      </c>
      <c r="G56" s="58" t="s">
        <v>27</v>
      </c>
      <c r="H56" s="58">
        <f t="shared" si="8"/>
        <v>139</v>
      </c>
      <c r="I56" s="59">
        <v>739</v>
      </c>
      <c r="J56" s="60" t="s">
        <v>44</v>
      </c>
      <c r="K56" s="59"/>
      <c r="L56" s="58">
        <v>0</v>
      </c>
      <c r="M56" s="58">
        <v>0</v>
      </c>
      <c r="N56" s="58">
        <v>0</v>
      </c>
      <c r="O56" s="58">
        <v>0</v>
      </c>
      <c r="P56" s="58">
        <v>0</v>
      </c>
      <c r="Q56" s="58">
        <v>0</v>
      </c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7"/>
      <c r="AD56" s="57"/>
      <c r="AE56" s="57"/>
      <c r="AF56" s="57"/>
      <c r="AG56" s="57"/>
      <c r="AH56" s="61">
        <v>0</v>
      </c>
      <c r="AI56" s="59"/>
      <c r="AJ56" s="58">
        <v>0</v>
      </c>
      <c r="AK56" s="58">
        <v>0</v>
      </c>
      <c r="AL56" s="58">
        <v>0</v>
      </c>
      <c r="AM56" s="58">
        <v>0</v>
      </c>
      <c r="AN56" s="58">
        <v>0</v>
      </c>
      <c r="AO56" s="58">
        <v>0</v>
      </c>
      <c r="AP56" s="58"/>
      <c r="AQ56" s="57"/>
      <c r="AR56" s="57"/>
      <c r="AS56" s="57"/>
      <c r="AT56" s="57"/>
      <c r="AU56" s="59"/>
      <c r="AV56" s="57"/>
      <c r="AW56" s="57"/>
      <c r="AX56" s="62"/>
      <c r="AY56" s="58"/>
      <c r="AZ56" s="62"/>
      <c r="BA56" s="62"/>
      <c r="BB56" s="62"/>
      <c r="BC56" s="62"/>
      <c r="BD56" s="62"/>
      <c r="BE56" s="62"/>
      <c r="BF56" s="62"/>
      <c r="BG56" s="62"/>
      <c r="BH56" s="62"/>
      <c r="BI56" s="62"/>
      <c r="BJ56" s="62"/>
      <c r="BK56" s="62"/>
      <c r="BL56" s="62"/>
      <c r="BM56" s="62"/>
      <c r="BN56" s="63"/>
      <c r="BO56" s="59">
        <v>78.599999999999994</v>
      </c>
      <c r="BP56" s="58">
        <v>81.099999999999994</v>
      </c>
      <c r="BQ56" s="58">
        <v>1015.5</v>
      </c>
      <c r="BR56" s="58">
        <v>1015.5</v>
      </c>
      <c r="BS56" s="58">
        <v>0</v>
      </c>
      <c r="BT56" s="58">
        <v>2</v>
      </c>
      <c r="BU56" s="58">
        <v>7.3</v>
      </c>
      <c r="BV56" s="58">
        <v>2</v>
      </c>
      <c r="BW56" s="58" t="s">
        <v>44</v>
      </c>
      <c r="BX56" s="58">
        <v>10</v>
      </c>
      <c r="BY56" s="58"/>
      <c r="BZ56" s="70"/>
      <c r="CA56" s="69"/>
      <c r="CB56" s="57"/>
      <c r="CC56" s="57"/>
      <c r="CD56" s="57"/>
      <c r="CE56" s="57">
        <f t="shared" si="2"/>
        <v>0</v>
      </c>
      <c r="CF56" s="57">
        <f t="shared" si="3"/>
        <v>0</v>
      </c>
      <c r="CG56" s="57">
        <f t="shared" si="4"/>
        <v>0</v>
      </c>
      <c r="CH56" s="57">
        <f t="shared" si="5"/>
        <v>0</v>
      </c>
    </row>
    <row r="57" spans="1:86" x14ac:dyDescent="0.25">
      <c r="A57" s="47">
        <v>42153</v>
      </c>
      <c r="B57" s="48" t="str">
        <f t="shared" si="9"/>
        <v>15149</v>
      </c>
      <c r="C57" s="49" t="s">
        <v>47</v>
      </c>
      <c r="D57" s="49" t="s">
        <v>31</v>
      </c>
      <c r="E57" s="26">
        <v>8</v>
      </c>
      <c r="F57" s="26">
        <v>2</v>
      </c>
      <c r="G57" s="26" t="s">
        <v>27</v>
      </c>
      <c r="H57" s="26">
        <f t="shared" si="8"/>
        <v>129</v>
      </c>
      <c r="I57" s="26">
        <v>729</v>
      </c>
      <c r="J57" s="22" t="s">
        <v>44</v>
      </c>
      <c r="K57" s="19"/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49"/>
      <c r="AD57" s="49"/>
      <c r="AE57" s="49"/>
      <c r="AF57" s="49"/>
      <c r="AG57" s="49"/>
      <c r="AH57" s="22">
        <v>0</v>
      </c>
      <c r="AI57" s="37"/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/>
      <c r="AQ57" s="38"/>
      <c r="AR57" s="38"/>
      <c r="AS57" s="38"/>
      <c r="AT57" s="49"/>
      <c r="AU57" s="37"/>
      <c r="AV57" s="49"/>
      <c r="AW57" s="49"/>
      <c r="AX57" s="50"/>
      <c r="AY57" s="26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1"/>
      <c r="BO57" s="37">
        <v>78.599999999999994</v>
      </c>
      <c r="BP57" s="26">
        <v>81.099999999999994</v>
      </c>
      <c r="BQ57" s="26">
        <v>1015.5</v>
      </c>
      <c r="BR57" s="26">
        <v>1015.5</v>
      </c>
      <c r="BS57" s="26">
        <v>0</v>
      </c>
      <c r="BT57" s="26">
        <v>1</v>
      </c>
      <c r="BU57" s="26">
        <v>5.6</v>
      </c>
      <c r="BV57" s="26">
        <v>2</v>
      </c>
      <c r="BW57" s="26" t="s">
        <v>44</v>
      </c>
      <c r="BX57" s="26">
        <v>10</v>
      </c>
      <c r="BY57" s="26"/>
      <c r="BZ57" s="32"/>
      <c r="CA57" s="27"/>
      <c r="CB57" s="49"/>
      <c r="CC57" s="49"/>
      <c r="CD57" s="49"/>
      <c r="CE57" s="49">
        <f t="shared" si="2"/>
        <v>0</v>
      </c>
      <c r="CF57" s="49">
        <f t="shared" si="3"/>
        <v>0</v>
      </c>
      <c r="CG57" s="49">
        <f t="shared" si="4"/>
        <v>0</v>
      </c>
      <c r="CH57" s="49">
        <f t="shared" si="5"/>
        <v>0</v>
      </c>
    </row>
    <row r="58" spans="1:86" x14ac:dyDescent="0.25">
      <c r="A58" s="47">
        <v>42153</v>
      </c>
      <c r="B58" s="48" t="str">
        <f t="shared" si="9"/>
        <v>15149</v>
      </c>
      <c r="C58" s="49" t="s">
        <v>47</v>
      </c>
      <c r="D58" s="49" t="s">
        <v>31</v>
      </c>
      <c r="E58" s="26">
        <v>8</v>
      </c>
      <c r="F58" s="26">
        <v>3</v>
      </c>
      <c r="G58" s="26" t="s">
        <v>27</v>
      </c>
      <c r="H58" s="26">
        <f t="shared" si="8"/>
        <v>120</v>
      </c>
      <c r="I58" s="19">
        <v>720</v>
      </c>
      <c r="J58" s="21" t="s">
        <v>44</v>
      </c>
      <c r="K58" s="19"/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49"/>
      <c r="AD58" s="49"/>
      <c r="AE58" s="49"/>
      <c r="AF58" s="49"/>
      <c r="AG58" s="49"/>
      <c r="AH58" s="22">
        <v>0</v>
      </c>
      <c r="AI58" s="37"/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6"/>
      <c r="AQ58" s="38"/>
      <c r="AR58" s="38"/>
      <c r="AS58" s="38"/>
      <c r="AT58" s="49"/>
      <c r="AU58" s="37"/>
      <c r="AV58" s="49"/>
      <c r="AW58" s="49"/>
      <c r="AX58" s="50"/>
      <c r="AY58" s="26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1"/>
      <c r="BO58" s="37">
        <v>78.599999999999994</v>
      </c>
      <c r="BP58" s="26">
        <v>81.099999999999994</v>
      </c>
      <c r="BQ58" s="26">
        <v>1015.5</v>
      </c>
      <c r="BR58" s="26">
        <v>1015.5</v>
      </c>
      <c r="BS58" s="26">
        <v>0</v>
      </c>
      <c r="BT58" s="26">
        <v>1</v>
      </c>
      <c r="BU58" s="26">
        <v>5.7</v>
      </c>
      <c r="BV58" s="26">
        <v>2</v>
      </c>
      <c r="BW58" s="26" t="s">
        <v>44</v>
      </c>
      <c r="BX58" s="26">
        <v>10</v>
      </c>
      <c r="BY58" s="26"/>
      <c r="BZ58" s="32"/>
      <c r="CA58" s="27"/>
      <c r="CB58" s="49"/>
      <c r="CC58" s="49"/>
      <c r="CD58" s="49"/>
      <c r="CE58" s="49">
        <f t="shared" si="2"/>
        <v>0</v>
      </c>
      <c r="CF58" s="49">
        <f t="shared" si="3"/>
        <v>0</v>
      </c>
      <c r="CG58" s="49">
        <f t="shared" si="4"/>
        <v>0</v>
      </c>
      <c r="CH58" s="49">
        <f t="shared" si="5"/>
        <v>0</v>
      </c>
    </row>
    <row r="59" spans="1:86" x14ac:dyDescent="0.25">
      <c r="A59" s="47">
        <v>42153</v>
      </c>
      <c r="B59" s="48" t="str">
        <f t="shared" si="9"/>
        <v>15149</v>
      </c>
      <c r="C59" s="49" t="s">
        <v>47</v>
      </c>
      <c r="D59" s="49" t="s">
        <v>31</v>
      </c>
      <c r="E59" s="26">
        <v>8</v>
      </c>
      <c r="F59" s="26">
        <v>4</v>
      </c>
      <c r="G59" s="26" t="s">
        <v>27</v>
      </c>
      <c r="H59" s="26">
        <f t="shared" si="8"/>
        <v>110</v>
      </c>
      <c r="I59" s="26">
        <v>710</v>
      </c>
      <c r="J59" s="22" t="s">
        <v>44</v>
      </c>
      <c r="K59" s="19"/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49"/>
      <c r="AD59" s="49"/>
      <c r="AE59" s="49"/>
      <c r="AF59" s="49"/>
      <c r="AG59" s="49"/>
      <c r="AH59" s="22">
        <v>0</v>
      </c>
      <c r="AI59" s="37"/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/>
      <c r="AQ59" s="38"/>
      <c r="AR59" s="38"/>
      <c r="AS59" s="38"/>
      <c r="AT59" s="49"/>
      <c r="AU59" s="37"/>
      <c r="AV59" s="49"/>
      <c r="AW59" s="49"/>
      <c r="AX59" s="50"/>
      <c r="AY59" s="26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1"/>
      <c r="BO59" s="37">
        <v>78.599999999999994</v>
      </c>
      <c r="BP59" s="26">
        <v>81.099999999999994</v>
      </c>
      <c r="BQ59" s="26">
        <v>1015.5</v>
      </c>
      <c r="BR59" s="26">
        <v>1015.5</v>
      </c>
      <c r="BS59" s="26">
        <v>0</v>
      </c>
      <c r="BT59" s="26">
        <v>1</v>
      </c>
      <c r="BU59" s="26">
        <v>3.4</v>
      </c>
      <c r="BV59" s="26">
        <v>2</v>
      </c>
      <c r="BW59" s="26" t="s">
        <v>44</v>
      </c>
      <c r="BX59" s="26">
        <v>10</v>
      </c>
      <c r="BY59" s="26"/>
      <c r="BZ59" s="32"/>
      <c r="CA59" s="27"/>
      <c r="CB59" s="49"/>
      <c r="CC59" s="49"/>
      <c r="CD59" s="49"/>
      <c r="CE59" s="49">
        <f t="shared" si="2"/>
        <v>0</v>
      </c>
      <c r="CF59" s="49">
        <f t="shared" si="3"/>
        <v>0</v>
      </c>
      <c r="CG59" s="49">
        <f t="shared" si="4"/>
        <v>0</v>
      </c>
      <c r="CH59" s="49">
        <f t="shared" si="5"/>
        <v>0</v>
      </c>
    </row>
    <row r="60" spans="1:86" x14ac:dyDescent="0.25">
      <c r="A60" s="47">
        <v>42153</v>
      </c>
      <c r="B60" s="48" t="str">
        <f t="shared" si="9"/>
        <v>15149</v>
      </c>
      <c r="C60" s="49" t="s">
        <v>47</v>
      </c>
      <c r="D60" s="49" t="s">
        <v>31</v>
      </c>
      <c r="E60" s="26">
        <v>8</v>
      </c>
      <c r="F60" s="26">
        <v>5</v>
      </c>
      <c r="G60" s="26" t="s">
        <v>27</v>
      </c>
      <c r="H60" s="26">
        <f t="shared" si="8"/>
        <v>58</v>
      </c>
      <c r="I60" s="19">
        <v>658</v>
      </c>
      <c r="J60" s="21" t="s">
        <v>44</v>
      </c>
      <c r="K60" s="19"/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49"/>
      <c r="AD60" s="49"/>
      <c r="AE60" s="49"/>
      <c r="AF60" s="49"/>
      <c r="AG60" s="49"/>
      <c r="AH60" s="22">
        <v>0</v>
      </c>
      <c r="AI60" s="37"/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26"/>
      <c r="AQ60" s="38"/>
      <c r="AR60" s="38"/>
      <c r="AS60" s="38"/>
      <c r="AT60" s="38"/>
      <c r="AU60" s="37"/>
      <c r="AV60" s="49"/>
      <c r="AW60" s="49"/>
      <c r="AX60" s="50"/>
      <c r="AY60" s="26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1"/>
      <c r="BO60" s="37">
        <v>78.599999999999994</v>
      </c>
      <c r="BP60" s="26">
        <v>81.099999999999994</v>
      </c>
      <c r="BQ60" s="26">
        <v>1015.5</v>
      </c>
      <c r="BR60" s="26">
        <v>1015.5</v>
      </c>
      <c r="BS60" s="26">
        <v>0</v>
      </c>
      <c r="BT60" s="26">
        <v>1</v>
      </c>
      <c r="BU60" s="26">
        <v>8</v>
      </c>
      <c r="BV60" s="26">
        <v>2</v>
      </c>
      <c r="BW60" s="26" t="s">
        <v>44</v>
      </c>
      <c r="BX60" s="26">
        <v>10</v>
      </c>
      <c r="BY60" s="26"/>
      <c r="BZ60" s="32"/>
      <c r="CA60" s="27"/>
      <c r="CB60" s="49"/>
      <c r="CC60" s="49"/>
      <c r="CD60" s="49"/>
      <c r="CE60" s="49">
        <f t="shared" si="2"/>
        <v>0</v>
      </c>
      <c r="CF60" s="49">
        <f t="shared" si="3"/>
        <v>0</v>
      </c>
      <c r="CG60" s="49">
        <f t="shared" si="4"/>
        <v>0</v>
      </c>
      <c r="CH60" s="49">
        <f t="shared" si="5"/>
        <v>0</v>
      </c>
    </row>
    <row r="61" spans="1:86" x14ac:dyDescent="0.25">
      <c r="A61" s="47">
        <v>42153</v>
      </c>
      <c r="B61" s="48" t="str">
        <f t="shared" si="9"/>
        <v>15149</v>
      </c>
      <c r="C61" s="49" t="s">
        <v>47</v>
      </c>
      <c r="D61" s="49" t="s">
        <v>31</v>
      </c>
      <c r="E61" s="26">
        <v>8</v>
      </c>
      <c r="F61" s="26">
        <v>6</v>
      </c>
      <c r="G61" s="26" t="s">
        <v>27</v>
      </c>
      <c r="H61" s="26">
        <f t="shared" si="8"/>
        <v>47</v>
      </c>
      <c r="I61" s="26">
        <v>647</v>
      </c>
      <c r="J61" s="22" t="s">
        <v>44</v>
      </c>
      <c r="K61" s="19"/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49"/>
      <c r="AD61" s="49"/>
      <c r="AE61" s="49"/>
      <c r="AF61" s="49"/>
      <c r="AG61" s="49"/>
      <c r="AH61" s="22">
        <v>0</v>
      </c>
      <c r="AI61" s="37"/>
      <c r="AJ61" s="26">
        <v>0</v>
      </c>
      <c r="AK61" s="26">
        <v>0</v>
      </c>
      <c r="AL61" s="26">
        <v>1</v>
      </c>
      <c r="AM61" s="26">
        <v>1</v>
      </c>
      <c r="AN61" s="26">
        <v>1</v>
      </c>
      <c r="AO61" s="26">
        <v>1</v>
      </c>
      <c r="AP61" s="26" t="s">
        <v>52</v>
      </c>
      <c r="AQ61" s="38" t="s">
        <v>52</v>
      </c>
      <c r="AR61" s="38" t="s">
        <v>52</v>
      </c>
      <c r="AS61" s="38"/>
      <c r="AT61" s="38" t="s">
        <v>25</v>
      </c>
      <c r="AU61" s="37" t="s">
        <v>55</v>
      </c>
      <c r="AV61" s="49">
        <v>325</v>
      </c>
      <c r="AW61" s="49"/>
      <c r="AX61" s="50" t="s">
        <v>25</v>
      </c>
      <c r="AY61" s="26" t="s">
        <v>55</v>
      </c>
      <c r="AZ61" s="50">
        <v>267</v>
      </c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1">
        <v>2</v>
      </c>
      <c r="BO61" s="37">
        <v>78.599999999999994</v>
      </c>
      <c r="BP61" s="26">
        <v>81.099999999999994</v>
      </c>
      <c r="BQ61" s="26">
        <v>1015.5</v>
      </c>
      <c r="BR61" s="26">
        <v>1015.5</v>
      </c>
      <c r="BS61" s="26">
        <v>0</v>
      </c>
      <c r="BT61" s="26">
        <v>1</v>
      </c>
      <c r="BU61" s="26">
        <v>3.1</v>
      </c>
      <c r="BV61" s="26">
        <v>2</v>
      </c>
      <c r="BW61" s="26" t="s">
        <v>44</v>
      </c>
      <c r="BX61" s="26">
        <v>10</v>
      </c>
      <c r="BY61" s="26"/>
      <c r="BZ61" s="32"/>
      <c r="CA61" s="27"/>
      <c r="CB61" s="49" t="s">
        <v>95</v>
      </c>
      <c r="CC61" s="49"/>
      <c r="CD61" s="49"/>
      <c r="CE61" s="49">
        <f t="shared" si="2"/>
        <v>0</v>
      </c>
      <c r="CF61" s="49">
        <f t="shared" si="3"/>
        <v>0</v>
      </c>
      <c r="CG61" s="49">
        <f t="shared" si="4"/>
        <v>0</v>
      </c>
      <c r="CH61" s="49">
        <f t="shared" si="5"/>
        <v>0</v>
      </c>
    </row>
    <row r="62" spans="1:86" x14ac:dyDescent="0.25">
      <c r="A62" s="47">
        <v>42153</v>
      </c>
      <c r="B62" s="48" t="str">
        <f t="shared" si="9"/>
        <v>15149</v>
      </c>
      <c r="C62" s="49" t="s">
        <v>47</v>
      </c>
      <c r="D62" s="49" t="s">
        <v>31</v>
      </c>
      <c r="E62" s="26">
        <v>8</v>
      </c>
      <c r="F62" s="26">
        <v>7</v>
      </c>
      <c r="G62" s="26" t="s">
        <v>27</v>
      </c>
      <c r="H62" s="26">
        <f t="shared" si="8"/>
        <v>37</v>
      </c>
      <c r="I62" s="19">
        <v>637</v>
      </c>
      <c r="J62" s="21" t="s">
        <v>44</v>
      </c>
      <c r="K62" s="19"/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49"/>
      <c r="AD62" s="49"/>
      <c r="AE62" s="49"/>
      <c r="AF62" s="49"/>
      <c r="AG62" s="49"/>
      <c r="AH62" s="22">
        <v>0</v>
      </c>
      <c r="AI62" s="37"/>
      <c r="AJ62" s="26">
        <v>1</v>
      </c>
      <c r="AK62" s="26">
        <v>1</v>
      </c>
      <c r="AL62" s="26">
        <v>1</v>
      </c>
      <c r="AM62" s="26">
        <v>1</v>
      </c>
      <c r="AN62" s="26">
        <v>1</v>
      </c>
      <c r="AO62" s="26">
        <v>1</v>
      </c>
      <c r="AP62" s="26" t="s">
        <v>37</v>
      </c>
      <c r="AQ62" s="38" t="s">
        <v>37</v>
      </c>
      <c r="AR62" s="38" t="s">
        <v>52</v>
      </c>
      <c r="AS62" s="38"/>
      <c r="AT62" s="49" t="s">
        <v>25</v>
      </c>
      <c r="AU62" s="37" t="s">
        <v>47</v>
      </c>
      <c r="AV62" s="49">
        <v>234</v>
      </c>
      <c r="AW62" s="49"/>
      <c r="AX62" s="50"/>
      <c r="AY62" s="26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1">
        <v>1</v>
      </c>
      <c r="BO62" s="37">
        <v>78.599999999999994</v>
      </c>
      <c r="BP62" s="26">
        <v>81.099999999999994</v>
      </c>
      <c r="BQ62" s="26">
        <v>1015.5</v>
      </c>
      <c r="BR62" s="26">
        <v>1015.5</v>
      </c>
      <c r="BS62" s="26">
        <v>0</v>
      </c>
      <c r="BT62" s="26">
        <v>1</v>
      </c>
      <c r="BU62" s="26">
        <v>3.3</v>
      </c>
      <c r="BV62" s="26">
        <v>2</v>
      </c>
      <c r="BW62" s="26" t="s">
        <v>44</v>
      </c>
      <c r="BX62" s="26">
        <v>10</v>
      </c>
      <c r="BY62" s="26"/>
      <c r="BZ62" s="32"/>
      <c r="CA62" s="27"/>
      <c r="CB62" s="49"/>
      <c r="CC62" s="49"/>
      <c r="CD62" s="49"/>
      <c r="CE62" s="49">
        <f t="shared" si="2"/>
        <v>0</v>
      </c>
      <c r="CF62" s="49">
        <f t="shared" si="3"/>
        <v>0</v>
      </c>
      <c r="CG62" s="49">
        <f t="shared" si="4"/>
        <v>0</v>
      </c>
      <c r="CH62" s="49">
        <f t="shared" si="5"/>
        <v>0</v>
      </c>
    </row>
    <row r="63" spans="1:86" s="71" customFormat="1" x14ac:dyDescent="0.25">
      <c r="A63" s="55">
        <v>42155</v>
      </c>
      <c r="B63" s="56" t="str">
        <f t="shared" si="9"/>
        <v>15151</v>
      </c>
      <c r="C63" s="57" t="s">
        <v>47</v>
      </c>
      <c r="D63" s="57" t="s">
        <v>26</v>
      </c>
      <c r="E63" s="58">
        <v>9</v>
      </c>
      <c r="F63" s="58">
        <v>1</v>
      </c>
      <c r="G63" s="58" t="s">
        <v>27</v>
      </c>
      <c r="H63" s="58">
        <f t="shared" si="8"/>
        <v>29</v>
      </c>
      <c r="I63" s="74">
        <v>629</v>
      </c>
      <c r="J63" s="61" t="s">
        <v>30</v>
      </c>
      <c r="K63" s="59"/>
      <c r="L63" s="58">
        <v>0</v>
      </c>
      <c r="M63" s="58">
        <v>0</v>
      </c>
      <c r="N63" s="58">
        <v>0</v>
      </c>
      <c r="O63" s="58">
        <v>0</v>
      </c>
      <c r="P63" s="58">
        <v>0</v>
      </c>
      <c r="Q63" s="58">
        <v>0</v>
      </c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7"/>
      <c r="AD63" s="57"/>
      <c r="AE63" s="57"/>
      <c r="AF63" s="57"/>
      <c r="AG63" s="57"/>
      <c r="AH63" s="61">
        <v>0</v>
      </c>
      <c r="AI63" s="59"/>
      <c r="AJ63" s="58">
        <v>0</v>
      </c>
      <c r="AK63" s="58">
        <v>0</v>
      </c>
      <c r="AL63" s="58">
        <v>0</v>
      </c>
      <c r="AM63" s="58">
        <v>0</v>
      </c>
      <c r="AN63" s="58">
        <v>0</v>
      </c>
      <c r="AO63" s="58">
        <v>0</v>
      </c>
      <c r="AP63" s="58"/>
      <c r="AQ63" s="57"/>
      <c r="AR63" s="57"/>
      <c r="AS63" s="57"/>
      <c r="AT63" s="57"/>
      <c r="AU63" s="59"/>
      <c r="AV63" s="57"/>
      <c r="AW63" s="57"/>
      <c r="AX63" s="62"/>
      <c r="AY63" s="58"/>
      <c r="AZ63" s="62"/>
      <c r="BA63" s="62"/>
      <c r="BB63" s="62"/>
      <c r="BC63" s="62"/>
      <c r="BD63" s="62"/>
      <c r="BE63" s="62"/>
      <c r="BF63" s="62"/>
      <c r="BG63" s="62"/>
      <c r="BH63" s="62"/>
      <c r="BI63" s="62"/>
      <c r="BJ63" s="62"/>
      <c r="BK63" s="62"/>
      <c r="BL63" s="62"/>
      <c r="BM63" s="62"/>
      <c r="BN63" s="63"/>
      <c r="BO63" s="59">
        <v>71.5</v>
      </c>
      <c r="BP63" s="58">
        <v>73.400000000000006</v>
      </c>
      <c r="BQ63" s="58">
        <v>1016.6</v>
      </c>
      <c r="BR63" s="58">
        <v>1017</v>
      </c>
      <c r="BS63" s="58">
        <v>1</v>
      </c>
      <c r="BT63" s="58">
        <v>2</v>
      </c>
      <c r="BU63" s="58">
        <v>3.9</v>
      </c>
      <c r="BV63" s="58">
        <v>1</v>
      </c>
      <c r="BW63" s="58" t="s">
        <v>44</v>
      </c>
      <c r="BX63" s="58">
        <v>12</v>
      </c>
      <c r="BY63" s="58"/>
      <c r="BZ63" s="70"/>
      <c r="CA63" s="69"/>
      <c r="CB63" s="57" t="s">
        <v>97</v>
      </c>
      <c r="CC63" s="57"/>
      <c r="CD63" s="57"/>
      <c r="CE63" s="57">
        <f t="shared" si="2"/>
        <v>0</v>
      </c>
      <c r="CF63" s="57">
        <f t="shared" si="3"/>
        <v>0</v>
      </c>
      <c r="CG63" s="57">
        <f t="shared" si="4"/>
        <v>0</v>
      </c>
      <c r="CH63" s="57">
        <f t="shared" si="5"/>
        <v>0</v>
      </c>
    </row>
    <row r="64" spans="1:86" x14ac:dyDescent="0.25">
      <c r="A64" s="47">
        <v>42155</v>
      </c>
      <c r="B64" s="48" t="str">
        <f t="shared" si="9"/>
        <v>15151</v>
      </c>
      <c r="C64" s="49" t="s">
        <v>47</v>
      </c>
      <c r="D64" s="49" t="s">
        <v>26</v>
      </c>
      <c r="E64" s="26">
        <v>9</v>
      </c>
      <c r="F64" s="26">
        <v>2</v>
      </c>
      <c r="G64" s="26" t="s">
        <v>27</v>
      </c>
      <c r="H64" s="26">
        <f t="shared" si="8"/>
        <v>21</v>
      </c>
      <c r="I64" s="54">
        <v>621</v>
      </c>
      <c r="J64" s="22" t="s">
        <v>30</v>
      </c>
      <c r="K64" s="19"/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49"/>
      <c r="AD64" s="49"/>
      <c r="AE64" s="49"/>
      <c r="AF64" s="49"/>
      <c r="AG64" s="49"/>
      <c r="AH64" s="22">
        <v>0</v>
      </c>
      <c r="AI64" s="37"/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6"/>
      <c r="AQ64" s="38"/>
      <c r="AR64" s="38"/>
      <c r="AS64" s="38"/>
      <c r="AT64" s="52"/>
      <c r="AU64" s="37"/>
      <c r="AV64" s="49"/>
      <c r="AW64" s="49"/>
      <c r="AX64" s="53"/>
      <c r="AY64" s="26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1"/>
      <c r="BO64" s="37">
        <v>71.5</v>
      </c>
      <c r="BP64" s="26">
        <v>73.400000000000006</v>
      </c>
      <c r="BQ64" s="26">
        <v>1016.6</v>
      </c>
      <c r="BR64" s="26">
        <v>1017</v>
      </c>
      <c r="BS64" s="26">
        <v>1</v>
      </c>
      <c r="BT64" s="26">
        <v>1</v>
      </c>
      <c r="BU64" s="26">
        <v>5.6</v>
      </c>
      <c r="BV64" s="26">
        <v>1</v>
      </c>
      <c r="BW64" s="26" t="s">
        <v>44</v>
      </c>
      <c r="BX64" s="26">
        <v>12</v>
      </c>
      <c r="BY64" s="26"/>
      <c r="BZ64" s="32"/>
      <c r="CA64" s="27"/>
      <c r="CB64" s="49" t="s">
        <v>97</v>
      </c>
      <c r="CC64" s="49"/>
      <c r="CD64" s="49"/>
      <c r="CE64" s="49">
        <f t="shared" si="2"/>
        <v>0</v>
      </c>
      <c r="CF64" s="49">
        <f t="shared" si="3"/>
        <v>0</v>
      </c>
      <c r="CG64" s="49">
        <f t="shared" si="4"/>
        <v>0</v>
      </c>
      <c r="CH64" s="49">
        <f t="shared" si="5"/>
        <v>0</v>
      </c>
    </row>
    <row r="65" spans="1:86" x14ac:dyDescent="0.25">
      <c r="A65" s="47">
        <v>42155</v>
      </c>
      <c r="B65" s="48" t="str">
        <f t="shared" si="9"/>
        <v>15151</v>
      </c>
      <c r="C65" s="49" t="s">
        <v>47</v>
      </c>
      <c r="D65" s="49" t="s">
        <v>26</v>
      </c>
      <c r="E65" s="26">
        <v>9</v>
      </c>
      <c r="F65" s="26">
        <v>3</v>
      </c>
      <c r="G65" s="26" t="s">
        <v>27</v>
      </c>
      <c r="H65" s="26">
        <f t="shared" si="8"/>
        <v>36</v>
      </c>
      <c r="I65" s="54">
        <v>636</v>
      </c>
      <c r="J65" s="22" t="s">
        <v>30</v>
      </c>
      <c r="K65" s="19"/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49"/>
      <c r="AD65" s="49"/>
      <c r="AE65" s="49"/>
      <c r="AF65" s="49"/>
      <c r="AG65" s="49"/>
      <c r="AH65" s="22">
        <v>0</v>
      </c>
      <c r="AI65" s="37"/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1</v>
      </c>
      <c r="AP65" s="26" t="s">
        <v>52</v>
      </c>
      <c r="AQ65" s="38" t="s">
        <v>52</v>
      </c>
      <c r="AR65" s="38" t="s">
        <v>52</v>
      </c>
      <c r="AS65" s="38"/>
      <c r="AT65" s="38" t="s">
        <v>39</v>
      </c>
      <c r="AU65" s="37" t="s">
        <v>19</v>
      </c>
      <c r="AV65" s="49">
        <v>110</v>
      </c>
      <c r="AW65" s="49"/>
      <c r="AX65" s="50"/>
      <c r="AY65" s="26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1">
        <v>1</v>
      </c>
      <c r="BO65" s="37">
        <v>71.5</v>
      </c>
      <c r="BP65" s="26">
        <v>73.400000000000006</v>
      </c>
      <c r="BQ65" s="26">
        <v>1016.6</v>
      </c>
      <c r="BR65" s="26">
        <v>1017</v>
      </c>
      <c r="BS65" s="26">
        <v>1</v>
      </c>
      <c r="BT65" s="26">
        <v>1</v>
      </c>
      <c r="BU65" s="26">
        <v>2.8</v>
      </c>
      <c r="BV65" s="26">
        <v>1</v>
      </c>
      <c r="BW65" s="26" t="s">
        <v>44</v>
      </c>
      <c r="BX65" s="26">
        <v>12</v>
      </c>
      <c r="BY65" s="26"/>
      <c r="BZ65" s="32"/>
      <c r="CA65" s="27"/>
      <c r="CB65" s="49" t="s">
        <v>97</v>
      </c>
      <c r="CC65" s="49"/>
      <c r="CD65" s="49"/>
      <c r="CE65" s="49">
        <f t="shared" si="2"/>
        <v>0</v>
      </c>
      <c r="CF65" s="49">
        <f t="shared" si="3"/>
        <v>0</v>
      </c>
      <c r="CG65" s="49">
        <f t="shared" si="4"/>
        <v>0</v>
      </c>
      <c r="CH65" s="49">
        <f t="shared" si="5"/>
        <v>0</v>
      </c>
    </row>
    <row r="66" spans="1:86" x14ac:dyDescent="0.25">
      <c r="A66" s="47">
        <v>42155</v>
      </c>
      <c r="B66" s="48" t="str">
        <f t="shared" si="9"/>
        <v>15151</v>
      </c>
      <c r="C66" s="49" t="s">
        <v>47</v>
      </c>
      <c r="D66" s="49" t="s">
        <v>26</v>
      </c>
      <c r="E66" s="26">
        <v>9</v>
      </c>
      <c r="F66" s="26">
        <v>4</v>
      </c>
      <c r="G66" s="26" t="s">
        <v>27</v>
      </c>
      <c r="H66" s="26">
        <f t="shared" si="8"/>
        <v>46</v>
      </c>
      <c r="I66" s="54">
        <v>646</v>
      </c>
      <c r="J66" s="22" t="s">
        <v>30</v>
      </c>
      <c r="K66" s="19"/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49"/>
      <c r="AD66" s="49"/>
      <c r="AE66" s="49"/>
      <c r="AF66" s="49"/>
      <c r="AG66" s="49"/>
      <c r="AH66" s="22">
        <v>0</v>
      </c>
      <c r="AI66" s="37"/>
      <c r="AJ66" s="26">
        <v>0</v>
      </c>
      <c r="AK66" s="26">
        <v>0</v>
      </c>
      <c r="AL66" s="26">
        <v>0</v>
      </c>
      <c r="AM66" s="26">
        <v>0</v>
      </c>
      <c r="AN66" s="26">
        <v>0</v>
      </c>
      <c r="AO66" s="26">
        <v>0</v>
      </c>
      <c r="AP66" s="26"/>
      <c r="AQ66" s="38"/>
      <c r="AR66" s="38"/>
      <c r="AS66" s="38"/>
      <c r="AT66" s="38"/>
      <c r="AU66" s="37"/>
      <c r="AV66" s="49"/>
      <c r="AW66" s="49"/>
      <c r="AX66" s="50"/>
      <c r="AY66" s="26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1"/>
      <c r="BO66" s="37">
        <v>71.5</v>
      </c>
      <c r="BP66" s="26">
        <v>73.400000000000006</v>
      </c>
      <c r="BQ66" s="26">
        <v>1016.6</v>
      </c>
      <c r="BR66" s="26">
        <v>1017</v>
      </c>
      <c r="BS66" s="26">
        <v>1</v>
      </c>
      <c r="BT66" s="26">
        <v>1</v>
      </c>
      <c r="BU66" s="26">
        <v>1.4</v>
      </c>
      <c r="BV66" s="26">
        <v>1</v>
      </c>
      <c r="BW66" s="26" t="s">
        <v>44</v>
      </c>
      <c r="BX66" s="26">
        <v>12</v>
      </c>
      <c r="BY66" s="26"/>
      <c r="BZ66" s="32"/>
      <c r="CA66" s="27"/>
      <c r="CB66" s="49" t="s">
        <v>97</v>
      </c>
      <c r="CC66" s="49"/>
      <c r="CD66" s="49"/>
      <c r="CE66" s="49">
        <f t="shared" si="2"/>
        <v>0</v>
      </c>
      <c r="CF66" s="49">
        <f t="shared" si="3"/>
        <v>0</v>
      </c>
      <c r="CG66" s="49">
        <f t="shared" si="4"/>
        <v>0</v>
      </c>
      <c r="CH66" s="49">
        <f t="shared" si="5"/>
        <v>0</v>
      </c>
    </row>
    <row r="67" spans="1:86" x14ac:dyDescent="0.25">
      <c r="A67" s="47">
        <v>42155</v>
      </c>
      <c r="B67" s="48" t="str">
        <f t="shared" si="9"/>
        <v>15151</v>
      </c>
      <c r="C67" s="49" t="s">
        <v>47</v>
      </c>
      <c r="D67" s="49" t="s">
        <v>26</v>
      </c>
      <c r="E67" s="26">
        <v>9</v>
      </c>
      <c r="F67" s="26">
        <v>5</v>
      </c>
      <c r="G67" s="26" t="s">
        <v>27</v>
      </c>
      <c r="H67" s="26">
        <f t="shared" si="8"/>
        <v>54</v>
      </c>
      <c r="I67" s="54">
        <v>654</v>
      </c>
      <c r="J67" s="22" t="s">
        <v>30</v>
      </c>
      <c r="K67" s="19"/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49"/>
      <c r="AD67" s="49"/>
      <c r="AE67" s="49"/>
      <c r="AF67" s="49"/>
      <c r="AG67" s="49"/>
      <c r="AH67" s="22">
        <v>0</v>
      </c>
      <c r="AI67" s="37"/>
      <c r="AJ67" s="26">
        <v>0</v>
      </c>
      <c r="AK67" s="26">
        <v>0</v>
      </c>
      <c r="AL67" s="26">
        <v>0</v>
      </c>
      <c r="AM67" s="26">
        <v>0</v>
      </c>
      <c r="AN67" s="26">
        <v>0</v>
      </c>
      <c r="AO67" s="26">
        <v>0</v>
      </c>
      <c r="AP67" s="26"/>
      <c r="AQ67" s="38"/>
      <c r="AR67" s="38"/>
      <c r="AS67" s="38"/>
      <c r="AT67" s="49"/>
      <c r="AU67" s="37"/>
      <c r="AV67" s="49"/>
      <c r="AW67" s="49"/>
      <c r="AX67" s="50"/>
      <c r="AY67" s="26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1"/>
      <c r="BO67" s="37">
        <v>71.5</v>
      </c>
      <c r="BP67" s="26">
        <v>73.400000000000006</v>
      </c>
      <c r="BQ67" s="26">
        <v>1016.6</v>
      </c>
      <c r="BR67" s="26">
        <v>1017</v>
      </c>
      <c r="BS67" s="26">
        <v>1</v>
      </c>
      <c r="BT67" s="26">
        <v>2</v>
      </c>
      <c r="BU67" s="26">
        <v>2.7</v>
      </c>
      <c r="BV67" s="26">
        <v>1</v>
      </c>
      <c r="BW67" s="26" t="s">
        <v>44</v>
      </c>
      <c r="BX67" s="26">
        <v>12</v>
      </c>
      <c r="BY67" s="26"/>
      <c r="BZ67" s="32"/>
      <c r="CA67" s="27"/>
      <c r="CB67" s="49" t="s">
        <v>97</v>
      </c>
      <c r="CC67" s="49"/>
      <c r="CD67" s="49"/>
      <c r="CE67" s="49">
        <f t="shared" si="2"/>
        <v>0</v>
      </c>
      <c r="CF67" s="49">
        <f t="shared" si="3"/>
        <v>0</v>
      </c>
      <c r="CG67" s="49">
        <f t="shared" si="4"/>
        <v>0</v>
      </c>
      <c r="CH67" s="49">
        <f t="shared" si="5"/>
        <v>0</v>
      </c>
    </row>
    <row r="68" spans="1:86" x14ac:dyDescent="0.25">
      <c r="A68" s="47">
        <v>42155</v>
      </c>
      <c r="B68" s="48" t="str">
        <f t="shared" si="9"/>
        <v>15151</v>
      </c>
      <c r="C68" s="49" t="s">
        <v>47</v>
      </c>
      <c r="D68" s="49" t="s">
        <v>26</v>
      </c>
      <c r="E68" s="26">
        <v>9</v>
      </c>
      <c r="F68" s="26">
        <v>6</v>
      </c>
      <c r="G68" s="26" t="s">
        <v>27</v>
      </c>
      <c r="H68" s="26">
        <f t="shared" ref="H68:H91" si="10">I68-600</f>
        <v>103</v>
      </c>
      <c r="I68" s="54">
        <v>703</v>
      </c>
      <c r="J68" s="22" t="s">
        <v>30</v>
      </c>
      <c r="K68" s="19"/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49"/>
      <c r="AD68" s="49"/>
      <c r="AE68" s="49"/>
      <c r="AF68" s="49"/>
      <c r="AG68" s="49"/>
      <c r="AH68" s="22">
        <v>0</v>
      </c>
      <c r="AI68" s="37"/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6"/>
      <c r="AQ68" s="38"/>
      <c r="AR68" s="38"/>
      <c r="AS68" s="38"/>
      <c r="AT68" s="49"/>
      <c r="AU68" s="37"/>
      <c r="AV68" s="49"/>
      <c r="AW68" s="49"/>
      <c r="AX68" s="50"/>
      <c r="AY68" s="26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1"/>
      <c r="BO68" s="37">
        <v>71.5</v>
      </c>
      <c r="BP68" s="26">
        <v>73.400000000000006</v>
      </c>
      <c r="BQ68" s="26">
        <v>1016.6</v>
      </c>
      <c r="BR68" s="26">
        <v>1017</v>
      </c>
      <c r="BS68" s="26">
        <v>1</v>
      </c>
      <c r="BT68" s="26">
        <v>1</v>
      </c>
      <c r="BU68" s="26">
        <v>2.8</v>
      </c>
      <c r="BV68" s="26">
        <v>1</v>
      </c>
      <c r="BW68" s="26" t="s">
        <v>44</v>
      </c>
      <c r="BX68" s="26">
        <v>12</v>
      </c>
      <c r="BY68" s="26"/>
      <c r="BZ68" s="32"/>
      <c r="CA68" s="27"/>
      <c r="CB68" s="49" t="s">
        <v>97</v>
      </c>
      <c r="CC68" s="49"/>
      <c r="CD68" s="49"/>
      <c r="CE68" s="49">
        <f t="shared" si="2"/>
        <v>0</v>
      </c>
      <c r="CF68" s="49">
        <f t="shared" si="3"/>
        <v>0</v>
      </c>
      <c r="CG68" s="49">
        <f t="shared" si="4"/>
        <v>0</v>
      </c>
      <c r="CH68" s="49">
        <f t="shared" si="5"/>
        <v>0</v>
      </c>
    </row>
    <row r="69" spans="1:86" x14ac:dyDescent="0.25">
      <c r="A69" s="47">
        <v>42155</v>
      </c>
      <c r="B69" s="48" t="str">
        <f t="shared" si="9"/>
        <v>15151</v>
      </c>
      <c r="C69" s="49" t="s">
        <v>47</v>
      </c>
      <c r="D69" s="49" t="s">
        <v>26</v>
      </c>
      <c r="E69" s="26">
        <v>9</v>
      </c>
      <c r="F69" s="26">
        <v>7</v>
      </c>
      <c r="G69" s="26" t="s">
        <v>27</v>
      </c>
      <c r="H69" s="26">
        <f t="shared" si="10"/>
        <v>110</v>
      </c>
      <c r="I69" s="54">
        <v>710</v>
      </c>
      <c r="J69" s="22" t="s">
        <v>30</v>
      </c>
      <c r="K69" s="19"/>
      <c r="L69" s="26">
        <v>0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49"/>
      <c r="AD69" s="49"/>
      <c r="AE69" s="49"/>
      <c r="AF69" s="49"/>
      <c r="AG69" s="49"/>
      <c r="AH69" s="22">
        <v>0</v>
      </c>
      <c r="AI69" s="37"/>
      <c r="AJ69" s="26">
        <v>0</v>
      </c>
      <c r="AK69" s="26">
        <v>0</v>
      </c>
      <c r="AL69" s="26">
        <v>0</v>
      </c>
      <c r="AM69" s="26">
        <v>0</v>
      </c>
      <c r="AN69" s="26">
        <v>0</v>
      </c>
      <c r="AO69" s="26">
        <v>0</v>
      </c>
      <c r="AP69" s="26"/>
      <c r="AQ69" s="38"/>
      <c r="AR69" s="38"/>
      <c r="AS69" s="38"/>
      <c r="AT69" s="38"/>
      <c r="AU69" s="37"/>
      <c r="AV69" s="49"/>
      <c r="AW69" s="49"/>
      <c r="AX69" s="50"/>
      <c r="AY69" s="26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1"/>
      <c r="BO69" s="37">
        <v>71.5</v>
      </c>
      <c r="BP69" s="26">
        <v>73.400000000000006</v>
      </c>
      <c r="BQ69" s="26">
        <v>1016.6</v>
      </c>
      <c r="BR69" s="26">
        <v>1017</v>
      </c>
      <c r="BS69" s="26">
        <v>1</v>
      </c>
      <c r="BT69" s="26">
        <v>2</v>
      </c>
      <c r="BU69" s="26">
        <v>1.2</v>
      </c>
      <c r="BV69" s="26">
        <v>1</v>
      </c>
      <c r="BW69" s="26" t="s">
        <v>44</v>
      </c>
      <c r="BX69" s="26">
        <v>12</v>
      </c>
      <c r="BY69" s="26"/>
      <c r="BZ69" s="32"/>
      <c r="CA69" s="27"/>
      <c r="CB69" s="49" t="s">
        <v>97</v>
      </c>
      <c r="CC69" s="49"/>
      <c r="CD69" s="49"/>
      <c r="CE69" s="49">
        <f t="shared" ref="CE69:CE99" si="11">IF(G69="B-C",IF(AND(SUM(L69:O69)=0,P69=1,Q69=0),1,IF(L69="-","-",0)),IF(AND(SUM(L69:O69)=0,P69=0,Q69=1),1,IF(L69="-","-",0)))</f>
        <v>0</v>
      </c>
      <c r="CF69" s="49">
        <f t="shared" ref="CF69:CF99" si="12">IF(AND(SUM(L69:O69)=0,P69=1,Q69=1),1,IF(L69="-","-",0))</f>
        <v>0</v>
      </c>
      <c r="CG69" s="49">
        <f t="shared" ref="CG69:CG99" si="13">IF(G69="B-C",IF(AND(SUM(L69:O69)=0,P69=0,Q69=1),1,IF(L69="-","-",0)),IF(AND(SUM(L69:O69)=0,P69=1,Q69=0),1,IF(L69="-","-",0)))</f>
        <v>0</v>
      </c>
      <c r="CH69" s="49">
        <f t="shared" ref="CH69:CH99" si="14">IF(AND(SUM(L69:O69)&gt;0,P69=0,Q69=0),1,IF(L69="-","-",0))</f>
        <v>0</v>
      </c>
    </row>
    <row r="70" spans="1:86" s="71" customFormat="1" x14ac:dyDescent="0.25">
      <c r="A70" s="55">
        <v>42155</v>
      </c>
      <c r="B70" s="56" t="str">
        <f t="shared" si="9"/>
        <v>15151</v>
      </c>
      <c r="C70" s="57" t="s">
        <v>47</v>
      </c>
      <c r="D70" s="57" t="s">
        <v>26</v>
      </c>
      <c r="E70" s="58">
        <v>10</v>
      </c>
      <c r="F70" s="58">
        <v>1</v>
      </c>
      <c r="G70" s="58" t="s">
        <v>27</v>
      </c>
      <c r="H70" s="58">
        <f t="shared" si="10"/>
        <v>113</v>
      </c>
      <c r="I70" s="74">
        <v>713</v>
      </c>
      <c r="J70" s="60" t="s">
        <v>30</v>
      </c>
      <c r="K70" s="59"/>
      <c r="L70" s="58">
        <v>0</v>
      </c>
      <c r="M70" s="58">
        <v>0</v>
      </c>
      <c r="N70" s="58">
        <v>0</v>
      </c>
      <c r="O70" s="58">
        <v>0</v>
      </c>
      <c r="P70" s="58">
        <v>0</v>
      </c>
      <c r="Q70" s="58">
        <v>0</v>
      </c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7"/>
      <c r="AD70" s="57"/>
      <c r="AE70" s="57"/>
      <c r="AF70" s="57"/>
      <c r="AG70" s="57"/>
      <c r="AH70" s="61">
        <v>0</v>
      </c>
      <c r="AI70" s="59"/>
      <c r="AJ70" s="58">
        <v>0</v>
      </c>
      <c r="AK70" s="58">
        <v>0</v>
      </c>
      <c r="AL70" s="58">
        <v>0</v>
      </c>
      <c r="AM70" s="58">
        <v>0</v>
      </c>
      <c r="AN70" s="58">
        <v>0</v>
      </c>
      <c r="AO70" s="58">
        <v>0</v>
      </c>
      <c r="AP70" s="58"/>
      <c r="AQ70" s="57"/>
      <c r="AR70" s="57"/>
      <c r="AS70" s="57"/>
      <c r="AT70" s="57"/>
      <c r="AU70" s="59"/>
      <c r="AV70" s="57"/>
      <c r="AW70" s="57"/>
      <c r="AX70" s="62"/>
      <c r="AY70" s="58"/>
      <c r="AZ70" s="62"/>
      <c r="BA70" s="62"/>
      <c r="BB70" s="62"/>
      <c r="BC70" s="62"/>
      <c r="BD70" s="62"/>
      <c r="BE70" s="62"/>
      <c r="BF70" s="62"/>
      <c r="BG70" s="62"/>
      <c r="BH70" s="62"/>
      <c r="BI70" s="62"/>
      <c r="BJ70" s="62"/>
      <c r="BK70" s="62"/>
      <c r="BL70" s="62"/>
      <c r="BM70" s="62"/>
      <c r="BN70" s="63"/>
      <c r="BO70" s="59">
        <v>73.400000000000006</v>
      </c>
      <c r="BP70" s="58">
        <v>75.2</v>
      </c>
      <c r="BQ70" s="58">
        <v>1017.8</v>
      </c>
      <c r="BR70" s="58">
        <v>1017.1</v>
      </c>
      <c r="BS70" s="58">
        <v>1</v>
      </c>
      <c r="BT70" s="58">
        <v>1</v>
      </c>
      <c r="BU70" s="58">
        <v>0</v>
      </c>
      <c r="BV70" s="58">
        <v>1</v>
      </c>
      <c r="BW70" s="58" t="s">
        <v>44</v>
      </c>
      <c r="BX70" s="58">
        <v>12</v>
      </c>
      <c r="BY70" s="58"/>
      <c r="BZ70" s="70"/>
      <c r="CA70" s="69"/>
      <c r="CB70" s="57" t="s">
        <v>97</v>
      </c>
      <c r="CC70" s="57"/>
      <c r="CD70" s="57"/>
      <c r="CE70" s="57">
        <f t="shared" si="11"/>
        <v>0</v>
      </c>
      <c r="CF70" s="57">
        <f t="shared" si="12"/>
        <v>0</v>
      </c>
      <c r="CG70" s="57">
        <f t="shared" si="13"/>
        <v>0</v>
      </c>
      <c r="CH70" s="57">
        <f t="shared" si="14"/>
        <v>0</v>
      </c>
    </row>
    <row r="71" spans="1:86" x14ac:dyDescent="0.25">
      <c r="A71" s="47">
        <v>42155</v>
      </c>
      <c r="B71" s="48" t="str">
        <f t="shared" si="9"/>
        <v>15151</v>
      </c>
      <c r="C71" s="49" t="s">
        <v>47</v>
      </c>
      <c r="D71" s="49" t="s">
        <v>26</v>
      </c>
      <c r="E71" s="26">
        <v>10</v>
      </c>
      <c r="F71" s="26">
        <v>2</v>
      </c>
      <c r="G71" s="26" t="s">
        <v>27</v>
      </c>
      <c r="H71" s="26">
        <f t="shared" si="10"/>
        <v>125</v>
      </c>
      <c r="I71" s="54">
        <v>725</v>
      </c>
      <c r="J71" s="21" t="s">
        <v>30</v>
      </c>
      <c r="K71" s="19"/>
      <c r="L71" s="26">
        <v>0</v>
      </c>
      <c r="M71" s="26">
        <v>0</v>
      </c>
      <c r="N71" s="26">
        <v>0</v>
      </c>
      <c r="O71" s="26">
        <v>0</v>
      </c>
      <c r="P71" s="26">
        <v>0</v>
      </c>
      <c r="Q71" s="26">
        <v>0</v>
      </c>
      <c r="R71" s="2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9"/>
      <c r="AD71" s="49"/>
      <c r="AE71" s="49"/>
      <c r="AF71" s="49"/>
      <c r="AG71" s="49"/>
      <c r="AH71" s="22">
        <v>0</v>
      </c>
      <c r="AI71" s="37"/>
      <c r="AJ71" s="26">
        <v>0</v>
      </c>
      <c r="AK71" s="26">
        <v>0</v>
      </c>
      <c r="AL71" s="26">
        <v>0</v>
      </c>
      <c r="AM71" s="26">
        <v>0</v>
      </c>
      <c r="AN71" s="26">
        <v>0</v>
      </c>
      <c r="AO71" s="26">
        <v>0</v>
      </c>
      <c r="AP71" s="40"/>
      <c r="AQ71" s="38"/>
      <c r="AR71" s="38"/>
      <c r="AS71" s="38"/>
      <c r="AT71" s="49"/>
      <c r="AU71" s="37"/>
      <c r="AV71" s="49"/>
      <c r="AW71" s="49"/>
      <c r="AX71" s="50"/>
      <c r="AY71" s="26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1"/>
      <c r="BO71" s="37">
        <v>73.400000000000006</v>
      </c>
      <c r="BP71" s="26">
        <v>75.2</v>
      </c>
      <c r="BQ71" s="26">
        <v>1017.8</v>
      </c>
      <c r="BR71" s="26">
        <v>1017.1</v>
      </c>
      <c r="BS71" s="26">
        <v>1</v>
      </c>
      <c r="BT71" s="26">
        <v>1</v>
      </c>
      <c r="BU71" s="26">
        <v>0</v>
      </c>
      <c r="BV71" s="26">
        <v>5</v>
      </c>
      <c r="BW71" s="26" t="s">
        <v>44</v>
      </c>
      <c r="BX71" s="26">
        <v>12</v>
      </c>
      <c r="BY71" s="26"/>
      <c r="BZ71" s="32"/>
      <c r="CA71" s="27"/>
      <c r="CB71" s="49" t="s">
        <v>97</v>
      </c>
      <c r="CC71" s="49"/>
      <c r="CD71" s="49"/>
      <c r="CE71" s="49">
        <f t="shared" si="11"/>
        <v>0</v>
      </c>
      <c r="CF71" s="49">
        <f t="shared" si="12"/>
        <v>0</v>
      </c>
      <c r="CG71" s="49">
        <f t="shared" si="13"/>
        <v>0</v>
      </c>
      <c r="CH71" s="49">
        <f t="shared" si="14"/>
        <v>0</v>
      </c>
    </row>
    <row r="72" spans="1:86" x14ac:dyDescent="0.25">
      <c r="A72" s="47">
        <v>42155</v>
      </c>
      <c r="B72" s="48" t="str">
        <f t="shared" si="9"/>
        <v>15151</v>
      </c>
      <c r="C72" s="49" t="s">
        <v>47</v>
      </c>
      <c r="D72" s="49" t="s">
        <v>26</v>
      </c>
      <c r="E72" s="26">
        <v>10</v>
      </c>
      <c r="F72" s="26">
        <v>3</v>
      </c>
      <c r="G72" s="26" t="s">
        <v>27</v>
      </c>
      <c r="H72" s="26">
        <f t="shared" si="10"/>
        <v>132</v>
      </c>
      <c r="I72" s="54">
        <v>732</v>
      </c>
      <c r="J72" s="21" t="s">
        <v>30</v>
      </c>
      <c r="K72" s="19"/>
      <c r="L72" s="26">
        <v>0</v>
      </c>
      <c r="M72" s="26">
        <v>0</v>
      </c>
      <c r="N72" s="26">
        <v>0</v>
      </c>
      <c r="O72" s="26">
        <v>0</v>
      </c>
      <c r="P72" s="26">
        <v>0</v>
      </c>
      <c r="Q72" s="26">
        <v>0</v>
      </c>
      <c r="R72" s="2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9"/>
      <c r="AD72" s="49"/>
      <c r="AE72" s="49"/>
      <c r="AF72" s="49"/>
      <c r="AG72" s="49"/>
      <c r="AH72" s="22">
        <v>0</v>
      </c>
      <c r="AI72" s="37"/>
      <c r="AJ72" s="26">
        <v>0</v>
      </c>
      <c r="AK72" s="26">
        <v>0</v>
      </c>
      <c r="AL72" s="26">
        <v>0</v>
      </c>
      <c r="AM72" s="26">
        <v>0</v>
      </c>
      <c r="AN72" s="26">
        <v>0</v>
      </c>
      <c r="AO72" s="26">
        <v>0</v>
      </c>
      <c r="AP72" s="40"/>
      <c r="AQ72" s="38"/>
      <c r="AR72" s="38"/>
      <c r="AS72" s="38"/>
      <c r="AT72" s="49"/>
      <c r="AU72" s="37"/>
      <c r="AV72" s="49"/>
      <c r="AW72" s="49"/>
      <c r="AX72" s="50"/>
      <c r="AY72" s="26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1"/>
      <c r="BO72" s="37">
        <v>73.400000000000006</v>
      </c>
      <c r="BP72" s="26">
        <v>75.2</v>
      </c>
      <c r="BQ72" s="26">
        <v>1017.8</v>
      </c>
      <c r="BR72" s="26">
        <v>1017.1</v>
      </c>
      <c r="BS72" s="26">
        <v>1</v>
      </c>
      <c r="BT72" s="26">
        <v>1</v>
      </c>
      <c r="BU72" s="26">
        <v>0</v>
      </c>
      <c r="BV72" s="26">
        <v>1</v>
      </c>
      <c r="BW72" s="26" t="s">
        <v>44</v>
      </c>
      <c r="BX72" s="26">
        <v>12</v>
      </c>
      <c r="BY72" s="26"/>
      <c r="BZ72" s="32"/>
      <c r="CA72" s="27"/>
      <c r="CB72" s="49" t="s">
        <v>97</v>
      </c>
      <c r="CC72" s="49"/>
      <c r="CD72" s="49"/>
      <c r="CE72" s="49">
        <f t="shared" si="11"/>
        <v>0</v>
      </c>
      <c r="CF72" s="49">
        <f t="shared" si="12"/>
        <v>0</v>
      </c>
      <c r="CG72" s="49">
        <f t="shared" si="13"/>
        <v>0</v>
      </c>
      <c r="CH72" s="49">
        <f t="shared" si="14"/>
        <v>0</v>
      </c>
    </row>
    <row r="73" spans="1:86" x14ac:dyDescent="0.25">
      <c r="A73" s="47">
        <v>42155</v>
      </c>
      <c r="B73" s="48" t="str">
        <f t="shared" si="9"/>
        <v>15151</v>
      </c>
      <c r="C73" s="49" t="s">
        <v>47</v>
      </c>
      <c r="D73" s="49" t="s">
        <v>26</v>
      </c>
      <c r="E73" s="26">
        <v>10</v>
      </c>
      <c r="F73" s="26">
        <v>4</v>
      </c>
      <c r="G73" s="26" t="s">
        <v>27</v>
      </c>
      <c r="H73" s="26">
        <f t="shared" si="10"/>
        <v>139</v>
      </c>
      <c r="I73" s="54">
        <v>739</v>
      </c>
      <c r="J73" s="21" t="s">
        <v>30</v>
      </c>
      <c r="K73" s="19"/>
      <c r="L73" s="26">
        <v>0</v>
      </c>
      <c r="M73" s="26">
        <v>0</v>
      </c>
      <c r="N73" s="26">
        <v>0</v>
      </c>
      <c r="O73" s="26">
        <v>0</v>
      </c>
      <c r="P73" s="26">
        <v>0</v>
      </c>
      <c r="Q73" s="26">
        <v>0</v>
      </c>
      <c r="R73" s="2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9"/>
      <c r="AD73" s="49"/>
      <c r="AE73" s="49"/>
      <c r="AF73" s="49"/>
      <c r="AG73" s="49"/>
      <c r="AH73" s="22">
        <v>0</v>
      </c>
      <c r="AI73" s="37"/>
      <c r="AJ73" s="26">
        <v>0</v>
      </c>
      <c r="AK73" s="26">
        <v>0</v>
      </c>
      <c r="AL73" s="26">
        <v>0</v>
      </c>
      <c r="AM73" s="26">
        <v>0</v>
      </c>
      <c r="AN73" s="26">
        <v>0</v>
      </c>
      <c r="AO73" s="26">
        <v>0</v>
      </c>
      <c r="AP73" s="40"/>
      <c r="AQ73" s="40"/>
      <c r="AR73" s="40"/>
      <c r="AS73" s="38"/>
      <c r="AT73" s="40"/>
      <c r="AU73" s="37"/>
      <c r="AV73" s="49"/>
      <c r="AW73" s="49"/>
      <c r="AX73" s="50"/>
      <c r="AY73" s="42"/>
      <c r="AZ73" s="53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1"/>
      <c r="BO73" s="37">
        <v>73.400000000000006</v>
      </c>
      <c r="BP73" s="26">
        <v>75.2</v>
      </c>
      <c r="BQ73" s="26">
        <v>1017.8</v>
      </c>
      <c r="BR73" s="26">
        <v>1017.1</v>
      </c>
      <c r="BS73" s="26">
        <v>1</v>
      </c>
      <c r="BT73" s="26">
        <v>1</v>
      </c>
      <c r="BU73" s="26">
        <v>0</v>
      </c>
      <c r="BV73" s="26">
        <v>5</v>
      </c>
      <c r="BW73" s="26" t="s">
        <v>44</v>
      </c>
      <c r="BX73" s="26">
        <v>12</v>
      </c>
      <c r="BY73" s="26"/>
      <c r="BZ73" s="32"/>
      <c r="CA73" s="27"/>
      <c r="CB73" s="49" t="s">
        <v>97</v>
      </c>
      <c r="CC73" s="49"/>
      <c r="CD73" s="49"/>
      <c r="CE73" s="49">
        <f t="shared" si="11"/>
        <v>0</v>
      </c>
      <c r="CF73" s="49">
        <f t="shared" si="12"/>
        <v>0</v>
      </c>
      <c r="CG73" s="49">
        <f t="shared" si="13"/>
        <v>0</v>
      </c>
      <c r="CH73" s="49">
        <f t="shared" si="14"/>
        <v>0</v>
      </c>
    </row>
    <row r="74" spans="1:86" x14ac:dyDescent="0.25">
      <c r="A74" s="47">
        <v>42155</v>
      </c>
      <c r="B74" s="48" t="str">
        <f t="shared" ref="B74:B91" si="15">RIGHT(YEAR(A74),2)&amp;TEXT(A74-DATE(YEAR(A74),1,0),"000")</f>
        <v>15151</v>
      </c>
      <c r="C74" s="49" t="s">
        <v>47</v>
      </c>
      <c r="D74" s="49" t="s">
        <v>26</v>
      </c>
      <c r="E74" s="26">
        <v>10</v>
      </c>
      <c r="F74" s="26">
        <v>5</v>
      </c>
      <c r="G74" s="26" t="s">
        <v>27</v>
      </c>
      <c r="H74" s="26">
        <f t="shared" si="10"/>
        <v>146</v>
      </c>
      <c r="I74" s="54">
        <v>746</v>
      </c>
      <c r="J74" s="21" t="s">
        <v>30</v>
      </c>
      <c r="K74" s="19"/>
      <c r="L74" s="26">
        <v>0</v>
      </c>
      <c r="M74" s="26">
        <v>0</v>
      </c>
      <c r="N74" s="26">
        <v>0</v>
      </c>
      <c r="O74" s="26">
        <v>0</v>
      </c>
      <c r="P74" s="26">
        <v>0</v>
      </c>
      <c r="Q74" s="26">
        <v>0</v>
      </c>
      <c r="R74" s="2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9"/>
      <c r="AD74" s="49"/>
      <c r="AE74" s="49"/>
      <c r="AF74" s="49"/>
      <c r="AG74" s="49"/>
      <c r="AH74" s="22">
        <v>0</v>
      </c>
      <c r="AI74" s="37"/>
      <c r="AJ74" s="26">
        <v>0</v>
      </c>
      <c r="AK74" s="26">
        <v>0</v>
      </c>
      <c r="AL74" s="26">
        <v>0</v>
      </c>
      <c r="AM74" s="26">
        <v>0</v>
      </c>
      <c r="AN74" s="26">
        <v>0</v>
      </c>
      <c r="AO74" s="26">
        <v>0</v>
      </c>
      <c r="AP74" s="40"/>
      <c r="AQ74" s="38"/>
      <c r="AR74" s="38"/>
      <c r="AS74" s="38"/>
      <c r="AT74" s="38"/>
      <c r="AU74" s="37"/>
      <c r="AV74" s="49"/>
      <c r="AW74" s="49"/>
      <c r="AX74" s="50"/>
      <c r="AY74" s="26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1"/>
      <c r="BO74" s="37">
        <v>73.400000000000006</v>
      </c>
      <c r="BP74" s="26">
        <v>75.2</v>
      </c>
      <c r="BQ74" s="26">
        <v>1017.8</v>
      </c>
      <c r="BR74" s="26">
        <v>1017.1</v>
      </c>
      <c r="BS74" s="26">
        <v>1</v>
      </c>
      <c r="BT74" s="26">
        <v>1</v>
      </c>
      <c r="BU74" s="26">
        <v>0</v>
      </c>
      <c r="BV74" s="26">
        <v>5</v>
      </c>
      <c r="BW74" s="26" t="s">
        <v>44</v>
      </c>
      <c r="BX74" s="26">
        <v>12</v>
      </c>
      <c r="BY74" s="26"/>
      <c r="BZ74" s="32"/>
      <c r="CA74" s="27"/>
      <c r="CB74" s="49" t="s">
        <v>97</v>
      </c>
      <c r="CC74" s="49"/>
      <c r="CD74" s="49"/>
      <c r="CE74" s="49">
        <f t="shared" si="11"/>
        <v>0</v>
      </c>
      <c r="CF74" s="49">
        <f t="shared" si="12"/>
        <v>0</v>
      </c>
      <c r="CG74" s="49">
        <f t="shared" si="13"/>
        <v>0</v>
      </c>
      <c r="CH74" s="49">
        <f t="shared" si="14"/>
        <v>0</v>
      </c>
    </row>
    <row r="75" spans="1:86" x14ac:dyDescent="0.25">
      <c r="A75" s="47">
        <v>42155</v>
      </c>
      <c r="B75" s="48" t="str">
        <f t="shared" si="15"/>
        <v>15151</v>
      </c>
      <c r="C75" s="49" t="s">
        <v>47</v>
      </c>
      <c r="D75" s="49" t="s">
        <v>26</v>
      </c>
      <c r="E75" s="26">
        <v>10</v>
      </c>
      <c r="F75" s="26">
        <v>6</v>
      </c>
      <c r="G75" s="26" t="s">
        <v>27</v>
      </c>
      <c r="H75" s="26">
        <f t="shared" si="10"/>
        <v>154</v>
      </c>
      <c r="I75" s="54">
        <v>754</v>
      </c>
      <c r="J75" s="21" t="s">
        <v>30</v>
      </c>
      <c r="K75" s="19"/>
      <c r="L75" s="26">
        <v>0</v>
      </c>
      <c r="M75" s="26">
        <v>0</v>
      </c>
      <c r="N75" s="26">
        <v>0</v>
      </c>
      <c r="O75" s="26">
        <v>0</v>
      </c>
      <c r="P75" s="26">
        <v>0</v>
      </c>
      <c r="Q75" s="26">
        <v>0</v>
      </c>
      <c r="R75" s="2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9"/>
      <c r="AD75" s="49"/>
      <c r="AE75" s="49"/>
      <c r="AF75" s="49"/>
      <c r="AG75" s="49"/>
      <c r="AH75" s="22">
        <v>0</v>
      </c>
      <c r="AI75" s="37"/>
      <c r="AJ75" s="26">
        <v>0</v>
      </c>
      <c r="AK75" s="26">
        <v>0</v>
      </c>
      <c r="AL75" s="26">
        <v>0</v>
      </c>
      <c r="AM75" s="26">
        <v>0</v>
      </c>
      <c r="AN75" s="26">
        <v>0</v>
      </c>
      <c r="AO75" s="26">
        <v>0</v>
      </c>
      <c r="AP75" s="40"/>
      <c r="AQ75" s="38"/>
      <c r="AR75" s="38"/>
      <c r="AS75" s="38"/>
      <c r="AT75" s="38"/>
      <c r="AU75" s="37"/>
      <c r="AV75" s="49"/>
      <c r="AW75" s="49"/>
      <c r="AX75" s="50"/>
      <c r="AY75" s="26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1"/>
      <c r="BO75" s="37">
        <v>73.400000000000006</v>
      </c>
      <c r="BP75" s="26">
        <v>75.2</v>
      </c>
      <c r="BQ75" s="26">
        <v>1017.8</v>
      </c>
      <c r="BR75" s="26">
        <v>1017.1</v>
      </c>
      <c r="BS75" s="26">
        <v>1</v>
      </c>
      <c r="BT75" s="26">
        <v>1</v>
      </c>
      <c r="BU75" s="26">
        <v>0</v>
      </c>
      <c r="BV75" s="26">
        <v>5</v>
      </c>
      <c r="BW75" s="26" t="s">
        <v>44</v>
      </c>
      <c r="BX75" s="26">
        <v>12</v>
      </c>
      <c r="BY75" s="26"/>
      <c r="BZ75" s="32"/>
      <c r="CA75" s="27"/>
      <c r="CB75" s="49" t="s">
        <v>97</v>
      </c>
      <c r="CC75" s="49"/>
      <c r="CD75" s="49"/>
      <c r="CE75" s="49">
        <f t="shared" si="11"/>
        <v>0</v>
      </c>
      <c r="CF75" s="49">
        <f t="shared" si="12"/>
        <v>0</v>
      </c>
      <c r="CG75" s="49">
        <f t="shared" si="13"/>
        <v>0</v>
      </c>
      <c r="CH75" s="49">
        <f t="shared" si="14"/>
        <v>0</v>
      </c>
    </row>
    <row r="76" spans="1:86" x14ac:dyDescent="0.25">
      <c r="A76" s="47">
        <v>42155</v>
      </c>
      <c r="B76" s="48" t="str">
        <f t="shared" si="15"/>
        <v>15151</v>
      </c>
      <c r="C76" s="49" t="s">
        <v>47</v>
      </c>
      <c r="D76" s="49" t="s">
        <v>26</v>
      </c>
      <c r="E76" s="26">
        <v>10</v>
      </c>
      <c r="F76" s="26">
        <v>7</v>
      </c>
      <c r="G76" s="26" t="s">
        <v>27</v>
      </c>
      <c r="H76" s="26">
        <f t="shared" si="10"/>
        <v>203</v>
      </c>
      <c r="I76" s="54">
        <v>803</v>
      </c>
      <c r="J76" s="21" t="s">
        <v>30</v>
      </c>
      <c r="K76" s="19"/>
      <c r="L76" s="26">
        <v>0</v>
      </c>
      <c r="M76" s="26">
        <v>0</v>
      </c>
      <c r="N76" s="26">
        <v>0</v>
      </c>
      <c r="O76" s="26">
        <v>0</v>
      </c>
      <c r="P76" s="26">
        <v>0</v>
      </c>
      <c r="Q76" s="26">
        <v>0</v>
      </c>
      <c r="R76" s="2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9"/>
      <c r="AD76" s="49"/>
      <c r="AE76" s="49"/>
      <c r="AF76" s="49"/>
      <c r="AG76" s="49"/>
      <c r="AH76" s="22">
        <v>0</v>
      </c>
      <c r="AI76" s="37"/>
      <c r="AJ76" s="26">
        <v>0</v>
      </c>
      <c r="AK76" s="26">
        <v>0</v>
      </c>
      <c r="AL76" s="26">
        <v>0</v>
      </c>
      <c r="AM76" s="26">
        <v>0</v>
      </c>
      <c r="AN76" s="26">
        <v>0</v>
      </c>
      <c r="AO76" s="26">
        <v>0</v>
      </c>
      <c r="AP76" s="40"/>
      <c r="AQ76" s="38"/>
      <c r="AR76" s="38"/>
      <c r="AS76" s="38"/>
      <c r="AT76" s="38"/>
      <c r="AU76" s="37"/>
      <c r="AV76" s="49"/>
      <c r="AW76" s="49"/>
      <c r="AX76" s="50"/>
      <c r="AY76" s="26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1"/>
      <c r="BO76" s="37">
        <v>73.400000000000006</v>
      </c>
      <c r="BP76" s="26">
        <v>75.2</v>
      </c>
      <c r="BQ76" s="26">
        <v>1017.8</v>
      </c>
      <c r="BR76" s="26">
        <v>1017.1</v>
      </c>
      <c r="BS76" s="26">
        <v>1</v>
      </c>
      <c r="BT76" s="26">
        <v>1</v>
      </c>
      <c r="BU76" s="26">
        <v>0</v>
      </c>
      <c r="BV76" s="26">
        <v>1</v>
      </c>
      <c r="BW76" s="26" t="s">
        <v>44</v>
      </c>
      <c r="BX76" s="26">
        <v>12</v>
      </c>
      <c r="BY76" s="26"/>
      <c r="BZ76" s="32"/>
      <c r="CA76" s="27"/>
      <c r="CB76" s="49" t="s">
        <v>97</v>
      </c>
      <c r="CC76" s="49"/>
      <c r="CD76" s="49"/>
      <c r="CE76" s="49">
        <f t="shared" si="11"/>
        <v>0</v>
      </c>
      <c r="CF76" s="49">
        <f t="shared" si="12"/>
        <v>0</v>
      </c>
      <c r="CG76" s="49">
        <f t="shared" si="13"/>
        <v>0</v>
      </c>
      <c r="CH76" s="49">
        <f t="shared" si="14"/>
        <v>0</v>
      </c>
    </row>
    <row r="77" spans="1:86" s="71" customFormat="1" x14ac:dyDescent="0.25">
      <c r="A77" s="55" t="s">
        <v>104</v>
      </c>
      <c r="B77" s="56" t="s">
        <v>104</v>
      </c>
      <c r="C77" s="57" t="s">
        <v>47</v>
      </c>
      <c r="D77" s="57" t="s">
        <v>104</v>
      </c>
      <c r="E77" s="58">
        <v>11</v>
      </c>
      <c r="F77" s="58">
        <v>1</v>
      </c>
      <c r="G77" s="58" t="s">
        <v>104</v>
      </c>
      <c r="H77" s="74" t="s">
        <v>104</v>
      </c>
      <c r="I77" s="74" t="s">
        <v>104</v>
      </c>
      <c r="J77" s="60" t="s">
        <v>104</v>
      </c>
      <c r="K77" s="59"/>
      <c r="L77" s="68" t="s">
        <v>104</v>
      </c>
      <c r="M77" s="68" t="s">
        <v>104</v>
      </c>
      <c r="N77" s="68" t="s">
        <v>104</v>
      </c>
      <c r="O77" s="68" t="s">
        <v>104</v>
      </c>
      <c r="P77" s="68" t="s">
        <v>104</v>
      </c>
      <c r="Q77" s="68" t="s">
        <v>104</v>
      </c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7"/>
      <c r="AD77" s="57"/>
      <c r="AE77" s="57"/>
      <c r="AF77" s="57"/>
      <c r="AG77" s="57"/>
      <c r="AH77" s="61" t="s">
        <v>104</v>
      </c>
      <c r="AI77" s="59"/>
      <c r="AJ77" s="68" t="s">
        <v>104</v>
      </c>
      <c r="AK77" s="68" t="s">
        <v>104</v>
      </c>
      <c r="AL77" s="68" t="s">
        <v>104</v>
      </c>
      <c r="AM77" s="68" t="s">
        <v>104</v>
      </c>
      <c r="AN77" s="68" t="s">
        <v>104</v>
      </c>
      <c r="AO77" s="68" t="s">
        <v>104</v>
      </c>
      <c r="AP77" s="58"/>
      <c r="AQ77" s="57"/>
      <c r="AR77" s="57"/>
      <c r="AS77" s="57"/>
      <c r="AT77" s="57"/>
      <c r="AU77" s="59"/>
      <c r="AV77" s="57"/>
      <c r="AW77" s="57"/>
      <c r="AX77" s="62"/>
      <c r="AY77" s="58"/>
      <c r="AZ77" s="62"/>
      <c r="BA77" s="62"/>
      <c r="BB77" s="62"/>
      <c r="BC77" s="62"/>
      <c r="BD77" s="62"/>
      <c r="BE77" s="62"/>
      <c r="BF77" s="62"/>
      <c r="BG77" s="62"/>
      <c r="BH77" s="62"/>
      <c r="BI77" s="62"/>
      <c r="BJ77" s="62"/>
      <c r="BK77" s="62"/>
      <c r="BL77" s="62"/>
      <c r="BM77" s="62"/>
      <c r="BN77" s="63"/>
      <c r="BO77" s="59" t="s">
        <v>104</v>
      </c>
      <c r="BP77" s="58" t="s">
        <v>104</v>
      </c>
      <c r="BQ77" s="58" t="s">
        <v>104</v>
      </c>
      <c r="BR77" s="58" t="s">
        <v>104</v>
      </c>
      <c r="BS77" s="58" t="s">
        <v>104</v>
      </c>
      <c r="BT77" s="58" t="s">
        <v>104</v>
      </c>
      <c r="BU77" s="58" t="s">
        <v>104</v>
      </c>
      <c r="BV77" s="58" t="s">
        <v>104</v>
      </c>
      <c r="BW77" s="58" t="s">
        <v>104</v>
      </c>
      <c r="BX77" s="58" t="s">
        <v>104</v>
      </c>
      <c r="BY77" s="58"/>
      <c r="BZ77" s="70"/>
      <c r="CA77" s="69"/>
      <c r="CB77" s="57"/>
      <c r="CC77" s="57"/>
      <c r="CD77" s="57"/>
      <c r="CE77" s="57" t="str">
        <f t="shared" si="11"/>
        <v>-</v>
      </c>
      <c r="CF77" s="57" t="str">
        <f t="shared" si="12"/>
        <v>-</v>
      </c>
      <c r="CG77" s="57" t="str">
        <f t="shared" si="13"/>
        <v>-</v>
      </c>
      <c r="CH77" s="57" t="str">
        <f t="shared" si="14"/>
        <v>-</v>
      </c>
    </row>
    <row r="78" spans="1:86" x14ac:dyDescent="0.25">
      <c r="A78" s="47" t="s">
        <v>104</v>
      </c>
      <c r="B78" s="48" t="s">
        <v>104</v>
      </c>
      <c r="C78" s="49" t="s">
        <v>47</v>
      </c>
      <c r="D78" s="49" t="s">
        <v>104</v>
      </c>
      <c r="E78" s="26">
        <v>11</v>
      </c>
      <c r="F78" s="26">
        <v>2</v>
      </c>
      <c r="G78" s="26" t="s">
        <v>104</v>
      </c>
      <c r="H78" s="54" t="s">
        <v>104</v>
      </c>
      <c r="I78" s="54" t="s">
        <v>104</v>
      </c>
      <c r="J78" s="21" t="s">
        <v>104</v>
      </c>
      <c r="K78" s="19"/>
      <c r="L78" s="42" t="s">
        <v>104</v>
      </c>
      <c r="M78" s="42" t="s">
        <v>104</v>
      </c>
      <c r="N78" s="42" t="s">
        <v>104</v>
      </c>
      <c r="O78" s="42" t="s">
        <v>104</v>
      </c>
      <c r="P78" s="42" t="s">
        <v>104</v>
      </c>
      <c r="Q78" s="42" t="s">
        <v>104</v>
      </c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49"/>
      <c r="AD78" s="49"/>
      <c r="AE78" s="49"/>
      <c r="AF78" s="49"/>
      <c r="AG78" s="49"/>
      <c r="AH78" s="22" t="s">
        <v>104</v>
      </c>
      <c r="AI78" s="37"/>
      <c r="AJ78" s="42" t="s">
        <v>104</v>
      </c>
      <c r="AK78" s="42" t="s">
        <v>104</v>
      </c>
      <c r="AL78" s="42" t="s">
        <v>104</v>
      </c>
      <c r="AM78" s="42" t="s">
        <v>104</v>
      </c>
      <c r="AN78" s="42" t="s">
        <v>104</v>
      </c>
      <c r="AO78" s="42" t="s">
        <v>104</v>
      </c>
      <c r="AP78" s="26"/>
      <c r="AQ78" s="38"/>
      <c r="AR78" s="38"/>
      <c r="AS78" s="38"/>
      <c r="AT78" s="49"/>
      <c r="AU78" s="37"/>
      <c r="AV78" s="49"/>
      <c r="AW78" s="49"/>
      <c r="AX78" s="50"/>
      <c r="AY78" s="26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1"/>
      <c r="BO78" s="37" t="s">
        <v>104</v>
      </c>
      <c r="BP78" s="26" t="s">
        <v>104</v>
      </c>
      <c r="BQ78" s="26" t="s">
        <v>104</v>
      </c>
      <c r="BR78" s="26" t="s">
        <v>104</v>
      </c>
      <c r="BS78" s="26" t="s">
        <v>104</v>
      </c>
      <c r="BT78" s="26" t="s">
        <v>104</v>
      </c>
      <c r="BU78" s="26" t="s">
        <v>104</v>
      </c>
      <c r="BV78" s="26" t="s">
        <v>104</v>
      </c>
      <c r="BW78" s="26" t="s">
        <v>104</v>
      </c>
      <c r="BX78" s="26" t="s">
        <v>104</v>
      </c>
      <c r="BY78" s="26"/>
      <c r="BZ78" s="32"/>
      <c r="CA78" s="27"/>
      <c r="CB78" s="49"/>
      <c r="CC78" s="49"/>
      <c r="CD78" s="49"/>
      <c r="CE78" s="49" t="str">
        <f t="shared" si="11"/>
        <v>-</v>
      </c>
      <c r="CF78" s="49" t="str">
        <f t="shared" si="12"/>
        <v>-</v>
      </c>
      <c r="CG78" s="49" t="str">
        <f t="shared" si="13"/>
        <v>-</v>
      </c>
      <c r="CH78" s="49" t="str">
        <f t="shared" si="14"/>
        <v>-</v>
      </c>
    </row>
    <row r="79" spans="1:86" x14ac:dyDescent="0.25">
      <c r="A79" s="47" t="s">
        <v>104</v>
      </c>
      <c r="B79" s="48" t="s">
        <v>104</v>
      </c>
      <c r="C79" s="49" t="s">
        <v>47</v>
      </c>
      <c r="D79" s="49" t="s">
        <v>104</v>
      </c>
      <c r="E79" s="26">
        <v>11</v>
      </c>
      <c r="F79" s="26">
        <v>3</v>
      </c>
      <c r="G79" s="26" t="s">
        <v>104</v>
      </c>
      <c r="H79" s="54" t="s">
        <v>104</v>
      </c>
      <c r="I79" s="54" t="s">
        <v>104</v>
      </c>
      <c r="J79" s="21" t="s">
        <v>104</v>
      </c>
      <c r="K79" s="19"/>
      <c r="L79" s="42" t="s">
        <v>104</v>
      </c>
      <c r="M79" s="42" t="s">
        <v>104</v>
      </c>
      <c r="N79" s="42" t="s">
        <v>104</v>
      </c>
      <c r="O79" s="42" t="s">
        <v>104</v>
      </c>
      <c r="P79" s="42" t="s">
        <v>104</v>
      </c>
      <c r="Q79" s="42" t="s">
        <v>104</v>
      </c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49"/>
      <c r="AD79" s="49"/>
      <c r="AE79" s="49"/>
      <c r="AF79" s="49"/>
      <c r="AG79" s="49"/>
      <c r="AH79" s="22" t="s">
        <v>104</v>
      </c>
      <c r="AI79" s="37"/>
      <c r="AJ79" s="42" t="s">
        <v>104</v>
      </c>
      <c r="AK79" s="42" t="s">
        <v>104</v>
      </c>
      <c r="AL79" s="42" t="s">
        <v>104</v>
      </c>
      <c r="AM79" s="42" t="s">
        <v>104</v>
      </c>
      <c r="AN79" s="42" t="s">
        <v>104</v>
      </c>
      <c r="AO79" s="42" t="s">
        <v>104</v>
      </c>
      <c r="AP79" s="26"/>
      <c r="AQ79" s="38"/>
      <c r="AR79" s="38"/>
      <c r="AS79" s="38"/>
      <c r="AT79" s="49"/>
      <c r="AU79" s="37"/>
      <c r="AV79" s="49"/>
      <c r="AW79" s="49"/>
      <c r="AX79" s="50"/>
      <c r="AY79" s="26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1"/>
      <c r="BO79" s="37" t="s">
        <v>104</v>
      </c>
      <c r="BP79" s="26" t="s">
        <v>104</v>
      </c>
      <c r="BQ79" s="26" t="s">
        <v>104</v>
      </c>
      <c r="BR79" s="26" t="s">
        <v>104</v>
      </c>
      <c r="BS79" s="26" t="s">
        <v>104</v>
      </c>
      <c r="BT79" s="26" t="s">
        <v>104</v>
      </c>
      <c r="BU79" s="26" t="s">
        <v>104</v>
      </c>
      <c r="BV79" s="26" t="s">
        <v>104</v>
      </c>
      <c r="BW79" s="26" t="s">
        <v>104</v>
      </c>
      <c r="BX79" s="26" t="s">
        <v>104</v>
      </c>
      <c r="BY79" s="26"/>
      <c r="BZ79" s="32"/>
      <c r="CA79" s="27"/>
      <c r="CB79" s="49"/>
      <c r="CC79" s="49"/>
      <c r="CD79" s="49"/>
      <c r="CE79" s="49" t="str">
        <f t="shared" si="11"/>
        <v>-</v>
      </c>
      <c r="CF79" s="49" t="str">
        <f t="shared" si="12"/>
        <v>-</v>
      </c>
      <c r="CG79" s="49" t="str">
        <f t="shared" si="13"/>
        <v>-</v>
      </c>
      <c r="CH79" s="49" t="str">
        <f t="shared" si="14"/>
        <v>-</v>
      </c>
    </row>
    <row r="80" spans="1:86" x14ac:dyDescent="0.25">
      <c r="A80" s="47" t="s">
        <v>104</v>
      </c>
      <c r="B80" s="48" t="s">
        <v>104</v>
      </c>
      <c r="C80" s="49" t="s">
        <v>47</v>
      </c>
      <c r="D80" s="49" t="s">
        <v>104</v>
      </c>
      <c r="E80" s="26">
        <v>11</v>
      </c>
      <c r="F80" s="26">
        <v>4</v>
      </c>
      <c r="G80" s="26" t="s">
        <v>104</v>
      </c>
      <c r="H80" s="54" t="s">
        <v>104</v>
      </c>
      <c r="I80" s="54" t="s">
        <v>104</v>
      </c>
      <c r="J80" s="21" t="s">
        <v>104</v>
      </c>
      <c r="K80" s="19"/>
      <c r="L80" s="42" t="s">
        <v>104</v>
      </c>
      <c r="M80" s="42" t="s">
        <v>104</v>
      </c>
      <c r="N80" s="42" t="s">
        <v>104</v>
      </c>
      <c r="O80" s="42" t="s">
        <v>104</v>
      </c>
      <c r="P80" s="42" t="s">
        <v>104</v>
      </c>
      <c r="Q80" s="42" t="s">
        <v>104</v>
      </c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49"/>
      <c r="AD80" s="49"/>
      <c r="AE80" s="49"/>
      <c r="AF80" s="49"/>
      <c r="AG80" s="49"/>
      <c r="AH80" s="22" t="s">
        <v>104</v>
      </c>
      <c r="AI80" s="37"/>
      <c r="AJ80" s="42" t="s">
        <v>104</v>
      </c>
      <c r="AK80" s="42" t="s">
        <v>104</v>
      </c>
      <c r="AL80" s="42" t="s">
        <v>104</v>
      </c>
      <c r="AM80" s="42" t="s">
        <v>104</v>
      </c>
      <c r="AN80" s="42" t="s">
        <v>104</v>
      </c>
      <c r="AO80" s="42" t="s">
        <v>104</v>
      </c>
      <c r="AP80" s="26"/>
      <c r="AQ80" s="38"/>
      <c r="AR80" s="38"/>
      <c r="AS80" s="38"/>
      <c r="AT80" s="49"/>
      <c r="AU80" s="37"/>
      <c r="AV80" s="49"/>
      <c r="AW80" s="49"/>
      <c r="AX80" s="50"/>
      <c r="AY80" s="26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1"/>
      <c r="BO80" s="37" t="s">
        <v>104</v>
      </c>
      <c r="BP80" s="26" t="s">
        <v>104</v>
      </c>
      <c r="BQ80" s="26" t="s">
        <v>104</v>
      </c>
      <c r="BR80" s="26" t="s">
        <v>104</v>
      </c>
      <c r="BS80" s="26" t="s">
        <v>104</v>
      </c>
      <c r="BT80" s="26" t="s">
        <v>104</v>
      </c>
      <c r="BU80" s="26" t="s">
        <v>104</v>
      </c>
      <c r="BV80" s="26" t="s">
        <v>104</v>
      </c>
      <c r="BW80" s="26" t="s">
        <v>104</v>
      </c>
      <c r="BX80" s="26" t="s">
        <v>104</v>
      </c>
      <c r="BY80" s="26"/>
      <c r="BZ80" s="32"/>
      <c r="CA80" s="27"/>
      <c r="CB80" s="49"/>
      <c r="CC80" s="49"/>
      <c r="CD80" s="49"/>
      <c r="CE80" s="49" t="str">
        <f t="shared" si="11"/>
        <v>-</v>
      </c>
      <c r="CF80" s="49" t="str">
        <f t="shared" si="12"/>
        <v>-</v>
      </c>
      <c r="CG80" s="49" t="str">
        <f t="shared" si="13"/>
        <v>-</v>
      </c>
      <c r="CH80" s="49" t="str">
        <f t="shared" si="14"/>
        <v>-</v>
      </c>
    </row>
    <row r="81" spans="1:86" x14ac:dyDescent="0.25">
      <c r="A81" s="47" t="s">
        <v>104</v>
      </c>
      <c r="B81" s="48" t="s">
        <v>104</v>
      </c>
      <c r="C81" s="49" t="s">
        <v>47</v>
      </c>
      <c r="D81" s="49" t="s">
        <v>104</v>
      </c>
      <c r="E81" s="26">
        <v>11</v>
      </c>
      <c r="F81" s="26">
        <v>5</v>
      </c>
      <c r="G81" s="26" t="s">
        <v>104</v>
      </c>
      <c r="H81" s="54" t="s">
        <v>104</v>
      </c>
      <c r="I81" s="54" t="s">
        <v>104</v>
      </c>
      <c r="J81" s="21" t="s">
        <v>104</v>
      </c>
      <c r="K81" s="19"/>
      <c r="L81" s="42" t="s">
        <v>104</v>
      </c>
      <c r="M81" s="42" t="s">
        <v>104</v>
      </c>
      <c r="N81" s="42" t="s">
        <v>104</v>
      </c>
      <c r="O81" s="42" t="s">
        <v>104</v>
      </c>
      <c r="P81" s="42" t="s">
        <v>104</v>
      </c>
      <c r="Q81" s="42" t="s">
        <v>104</v>
      </c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49"/>
      <c r="AD81" s="49"/>
      <c r="AE81" s="49"/>
      <c r="AF81" s="49"/>
      <c r="AG81" s="49"/>
      <c r="AH81" s="22" t="s">
        <v>104</v>
      </c>
      <c r="AI81" s="37"/>
      <c r="AJ81" s="42" t="s">
        <v>104</v>
      </c>
      <c r="AK81" s="42" t="s">
        <v>104</v>
      </c>
      <c r="AL81" s="42" t="s">
        <v>104</v>
      </c>
      <c r="AM81" s="42" t="s">
        <v>104</v>
      </c>
      <c r="AN81" s="42" t="s">
        <v>104</v>
      </c>
      <c r="AO81" s="42" t="s">
        <v>104</v>
      </c>
      <c r="AP81" s="26"/>
      <c r="AQ81" s="38"/>
      <c r="AR81" s="38"/>
      <c r="AS81" s="38"/>
      <c r="AT81" s="49"/>
      <c r="AU81" s="37"/>
      <c r="AV81" s="49"/>
      <c r="AW81" s="49"/>
      <c r="AX81" s="50"/>
      <c r="AY81" s="26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1"/>
      <c r="BO81" s="37" t="s">
        <v>104</v>
      </c>
      <c r="BP81" s="26" t="s">
        <v>104</v>
      </c>
      <c r="BQ81" s="26" t="s">
        <v>104</v>
      </c>
      <c r="BR81" s="26" t="s">
        <v>104</v>
      </c>
      <c r="BS81" s="26" t="s">
        <v>104</v>
      </c>
      <c r="BT81" s="26" t="s">
        <v>104</v>
      </c>
      <c r="BU81" s="26" t="s">
        <v>104</v>
      </c>
      <c r="BV81" s="26" t="s">
        <v>104</v>
      </c>
      <c r="BW81" s="26" t="s">
        <v>104</v>
      </c>
      <c r="BX81" s="26" t="s">
        <v>104</v>
      </c>
      <c r="BY81" s="26"/>
      <c r="BZ81" s="32"/>
      <c r="CA81" s="27"/>
      <c r="CB81" s="49"/>
      <c r="CC81" s="49"/>
      <c r="CD81" s="49"/>
      <c r="CE81" s="49" t="str">
        <f t="shared" si="11"/>
        <v>-</v>
      </c>
      <c r="CF81" s="49" t="str">
        <f t="shared" si="12"/>
        <v>-</v>
      </c>
      <c r="CG81" s="49" t="str">
        <f t="shared" si="13"/>
        <v>-</v>
      </c>
      <c r="CH81" s="49" t="str">
        <f t="shared" si="14"/>
        <v>-</v>
      </c>
    </row>
    <row r="82" spans="1:86" x14ac:dyDescent="0.25">
      <c r="A82" s="47" t="s">
        <v>104</v>
      </c>
      <c r="B82" s="48" t="s">
        <v>104</v>
      </c>
      <c r="C82" s="49" t="s">
        <v>47</v>
      </c>
      <c r="D82" s="49" t="s">
        <v>104</v>
      </c>
      <c r="E82" s="26">
        <v>11</v>
      </c>
      <c r="F82" s="26">
        <v>6</v>
      </c>
      <c r="G82" s="26" t="s">
        <v>104</v>
      </c>
      <c r="H82" s="54" t="s">
        <v>104</v>
      </c>
      <c r="I82" s="54" t="s">
        <v>104</v>
      </c>
      <c r="J82" s="21" t="s">
        <v>104</v>
      </c>
      <c r="K82" s="19"/>
      <c r="L82" s="42" t="s">
        <v>104</v>
      </c>
      <c r="M82" s="42" t="s">
        <v>104</v>
      </c>
      <c r="N82" s="42" t="s">
        <v>104</v>
      </c>
      <c r="O82" s="42" t="s">
        <v>104</v>
      </c>
      <c r="P82" s="42" t="s">
        <v>104</v>
      </c>
      <c r="Q82" s="42" t="s">
        <v>104</v>
      </c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49"/>
      <c r="AD82" s="49"/>
      <c r="AE82" s="49"/>
      <c r="AF82" s="49"/>
      <c r="AG82" s="49"/>
      <c r="AH82" s="22" t="s">
        <v>104</v>
      </c>
      <c r="AI82" s="37"/>
      <c r="AJ82" s="42" t="s">
        <v>104</v>
      </c>
      <c r="AK82" s="42" t="s">
        <v>104</v>
      </c>
      <c r="AL82" s="42" t="s">
        <v>104</v>
      </c>
      <c r="AM82" s="42" t="s">
        <v>104</v>
      </c>
      <c r="AN82" s="42" t="s">
        <v>104</v>
      </c>
      <c r="AO82" s="42" t="s">
        <v>104</v>
      </c>
      <c r="AP82" s="26"/>
      <c r="AQ82" s="38"/>
      <c r="AR82" s="38"/>
      <c r="AS82" s="38"/>
      <c r="AT82" s="49"/>
      <c r="AU82" s="37"/>
      <c r="AV82" s="49"/>
      <c r="AW82" s="49"/>
      <c r="AX82" s="50"/>
      <c r="AY82" s="26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1"/>
      <c r="BO82" s="37" t="s">
        <v>104</v>
      </c>
      <c r="BP82" s="26" t="s">
        <v>104</v>
      </c>
      <c r="BQ82" s="26" t="s">
        <v>104</v>
      </c>
      <c r="BR82" s="26" t="s">
        <v>104</v>
      </c>
      <c r="BS82" s="26" t="s">
        <v>104</v>
      </c>
      <c r="BT82" s="26" t="s">
        <v>104</v>
      </c>
      <c r="BU82" s="26" t="s">
        <v>104</v>
      </c>
      <c r="BV82" s="26" t="s">
        <v>104</v>
      </c>
      <c r="BW82" s="26" t="s">
        <v>104</v>
      </c>
      <c r="BX82" s="26" t="s">
        <v>104</v>
      </c>
      <c r="BY82" s="26"/>
      <c r="BZ82" s="32"/>
      <c r="CA82" s="27"/>
      <c r="CB82" s="49"/>
      <c r="CC82" s="49"/>
      <c r="CD82" s="49"/>
      <c r="CE82" s="49" t="str">
        <f t="shared" si="11"/>
        <v>-</v>
      </c>
      <c r="CF82" s="49" t="str">
        <f t="shared" si="12"/>
        <v>-</v>
      </c>
      <c r="CG82" s="49" t="str">
        <f t="shared" si="13"/>
        <v>-</v>
      </c>
      <c r="CH82" s="49" t="str">
        <f t="shared" si="14"/>
        <v>-</v>
      </c>
    </row>
    <row r="83" spans="1:86" x14ac:dyDescent="0.25">
      <c r="A83" s="47" t="s">
        <v>104</v>
      </c>
      <c r="B83" s="48" t="s">
        <v>104</v>
      </c>
      <c r="C83" s="49" t="s">
        <v>47</v>
      </c>
      <c r="D83" s="49" t="s">
        <v>104</v>
      </c>
      <c r="E83" s="26">
        <v>11</v>
      </c>
      <c r="F83" s="26">
        <v>7</v>
      </c>
      <c r="G83" s="26" t="s">
        <v>104</v>
      </c>
      <c r="H83" s="54" t="s">
        <v>104</v>
      </c>
      <c r="I83" s="54" t="s">
        <v>104</v>
      </c>
      <c r="J83" s="21" t="s">
        <v>104</v>
      </c>
      <c r="K83" s="19"/>
      <c r="L83" s="42" t="s">
        <v>104</v>
      </c>
      <c r="M83" s="42" t="s">
        <v>104</v>
      </c>
      <c r="N83" s="42" t="s">
        <v>104</v>
      </c>
      <c r="O83" s="42" t="s">
        <v>104</v>
      </c>
      <c r="P83" s="42" t="s">
        <v>104</v>
      </c>
      <c r="Q83" s="42" t="s">
        <v>104</v>
      </c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49"/>
      <c r="AD83" s="49"/>
      <c r="AE83" s="49"/>
      <c r="AF83" s="49"/>
      <c r="AG83" s="49"/>
      <c r="AH83" s="22" t="s">
        <v>104</v>
      </c>
      <c r="AI83" s="37"/>
      <c r="AJ83" s="42" t="s">
        <v>104</v>
      </c>
      <c r="AK83" s="42" t="s">
        <v>104</v>
      </c>
      <c r="AL83" s="42" t="s">
        <v>104</v>
      </c>
      <c r="AM83" s="42" t="s">
        <v>104</v>
      </c>
      <c r="AN83" s="42" t="s">
        <v>104</v>
      </c>
      <c r="AO83" s="42" t="s">
        <v>104</v>
      </c>
      <c r="AP83" s="26"/>
      <c r="AQ83" s="38"/>
      <c r="AR83" s="38"/>
      <c r="AS83" s="38"/>
      <c r="AT83" s="49"/>
      <c r="AU83" s="37"/>
      <c r="AV83" s="49"/>
      <c r="AW83" s="49"/>
      <c r="AX83" s="50"/>
      <c r="AY83" s="26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1"/>
      <c r="BO83" s="37" t="s">
        <v>104</v>
      </c>
      <c r="BP83" s="26" t="s">
        <v>104</v>
      </c>
      <c r="BQ83" s="26" t="s">
        <v>104</v>
      </c>
      <c r="BR83" s="26" t="s">
        <v>104</v>
      </c>
      <c r="BS83" s="26" t="s">
        <v>104</v>
      </c>
      <c r="BT83" s="26" t="s">
        <v>104</v>
      </c>
      <c r="BU83" s="26" t="s">
        <v>104</v>
      </c>
      <c r="BV83" s="26" t="s">
        <v>104</v>
      </c>
      <c r="BW83" s="26" t="s">
        <v>104</v>
      </c>
      <c r="BX83" s="26" t="s">
        <v>104</v>
      </c>
      <c r="BY83" s="26"/>
      <c r="BZ83" s="32"/>
      <c r="CA83" s="27"/>
      <c r="CB83" s="49"/>
      <c r="CC83" s="49"/>
      <c r="CD83" s="49"/>
      <c r="CE83" s="49" t="str">
        <f t="shared" si="11"/>
        <v>-</v>
      </c>
      <c r="CF83" s="49" t="str">
        <f t="shared" si="12"/>
        <v>-</v>
      </c>
      <c r="CG83" s="49" t="str">
        <f t="shared" si="13"/>
        <v>-</v>
      </c>
      <c r="CH83" s="49" t="str">
        <f t="shared" si="14"/>
        <v>-</v>
      </c>
    </row>
    <row r="84" spans="1:86" s="71" customFormat="1" x14ac:dyDescent="0.25">
      <c r="A84" s="55" t="s">
        <v>104</v>
      </c>
      <c r="B84" s="56" t="s">
        <v>104</v>
      </c>
      <c r="C84" s="57" t="s">
        <v>47</v>
      </c>
      <c r="D84" s="57" t="s">
        <v>104</v>
      </c>
      <c r="E84" s="58">
        <v>12</v>
      </c>
      <c r="F84" s="58">
        <v>1</v>
      </c>
      <c r="G84" s="58" t="s">
        <v>104</v>
      </c>
      <c r="H84" s="74" t="s">
        <v>104</v>
      </c>
      <c r="I84" s="74" t="s">
        <v>104</v>
      </c>
      <c r="J84" s="60" t="s">
        <v>104</v>
      </c>
      <c r="K84" s="59"/>
      <c r="L84" s="68" t="s">
        <v>104</v>
      </c>
      <c r="M84" s="68" t="s">
        <v>104</v>
      </c>
      <c r="N84" s="68" t="s">
        <v>104</v>
      </c>
      <c r="O84" s="68" t="s">
        <v>104</v>
      </c>
      <c r="P84" s="68" t="s">
        <v>104</v>
      </c>
      <c r="Q84" s="68" t="s">
        <v>104</v>
      </c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7"/>
      <c r="AD84" s="57"/>
      <c r="AE84" s="57"/>
      <c r="AF84" s="57"/>
      <c r="AG84" s="57"/>
      <c r="AH84" s="61" t="s">
        <v>104</v>
      </c>
      <c r="AI84" s="59"/>
      <c r="AJ84" s="68" t="s">
        <v>104</v>
      </c>
      <c r="AK84" s="68" t="s">
        <v>104</v>
      </c>
      <c r="AL84" s="68" t="s">
        <v>104</v>
      </c>
      <c r="AM84" s="68" t="s">
        <v>104</v>
      </c>
      <c r="AN84" s="68" t="s">
        <v>104</v>
      </c>
      <c r="AO84" s="68" t="s">
        <v>104</v>
      </c>
      <c r="AP84" s="58"/>
      <c r="AQ84" s="57"/>
      <c r="AR84" s="57"/>
      <c r="AS84" s="57"/>
      <c r="AT84" s="57"/>
      <c r="AU84" s="59"/>
      <c r="AV84" s="57"/>
      <c r="AW84" s="57"/>
      <c r="AX84" s="62"/>
      <c r="AY84" s="58"/>
      <c r="AZ84" s="62"/>
      <c r="BA84" s="62"/>
      <c r="BB84" s="62"/>
      <c r="BC84" s="62"/>
      <c r="BD84" s="62"/>
      <c r="BE84" s="62"/>
      <c r="BF84" s="62"/>
      <c r="BG84" s="62"/>
      <c r="BH84" s="62"/>
      <c r="BI84" s="62"/>
      <c r="BJ84" s="62"/>
      <c r="BK84" s="62"/>
      <c r="BL84" s="62"/>
      <c r="BM84" s="62"/>
      <c r="BN84" s="63"/>
      <c r="BO84" s="59" t="s">
        <v>104</v>
      </c>
      <c r="BP84" s="58" t="s">
        <v>104</v>
      </c>
      <c r="BQ84" s="58" t="s">
        <v>104</v>
      </c>
      <c r="BR84" s="58" t="s">
        <v>104</v>
      </c>
      <c r="BS84" s="58" t="s">
        <v>104</v>
      </c>
      <c r="BT84" s="58" t="s">
        <v>104</v>
      </c>
      <c r="BU84" s="58" t="s">
        <v>104</v>
      </c>
      <c r="BV84" s="58" t="s">
        <v>104</v>
      </c>
      <c r="BW84" s="58" t="s">
        <v>104</v>
      </c>
      <c r="BX84" s="58" t="s">
        <v>104</v>
      </c>
      <c r="BY84" s="58"/>
      <c r="BZ84" s="70"/>
      <c r="CA84" s="69"/>
      <c r="CB84" s="57" t="s">
        <v>57</v>
      </c>
      <c r="CC84" s="57"/>
      <c r="CD84" s="57"/>
      <c r="CE84" s="57" t="str">
        <f t="shared" si="11"/>
        <v>-</v>
      </c>
      <c r="CF84" s="57" t="str">
        <f t="shared" si="12"/>
        <v>-</v>
      </c>
      <c r="CG84" s="57" t="str">
        <f t="shared" si="13"/>
        <v>-</v>
      </c>
      <c r="CH84" s="57" t="str">
        <f t="shared" si="14"/>
        <v>-</v>
      </c>
    </row>
    <row r="85" spans="1:86" x14ac:dyDescent="0.25">
      <c r="A85" s="47">
        <v>42155</v>
      </c>
      <c r="B85" s="48" t="str">
        <f t="shared" si="15"/>
        <v>15151</v>
      </c>
      <c r="C85" s="49" t="s">
        <v>47</v>
      </c>
      <c r="D85" s="49" t="s">
        <v>31</v>
      </c>
      <c r="E85" s="26">
        <v>12</v>
      </c>
      <c r="F85" s="26">
        <v>2</v>
      </c>
      <c r="G85" s="26" t="s">
        <v>27</v>
      </c>
      <c r="H85" s="26">
        <f t="shared" si="10"/>
        <v>21</v>
      </c>
      <c r="I85" s="54">
        <v>621</v>
      </c>
      <c r="J85" s="21" t="s">
        <v>30</v>
      </c>
      <c r="K85" s="19"/>
      <c r="L85" s="26">
        <v>0</v>
      </c>
      <c r="M85" s="26">
        <v>0</v>
      </c>
      <c r="N85" s="26">
        <v>0</v>
      </c>
      <c r="O85" s="26">
        <v>0</v>
      </c>
      <c r="P85" s="26">
        <v>0</v>
      </c>
      <c r="Q85" s="26">
        <v>0</v>
      </c>
      <c r="R85" s="2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9"/>
      <c r="AD85" s="49"/>
      <c r="AE85" s="49"/>
      <c r="AF85" s="49"/>
      <c r="AG85" s="49"/>
      <c r="AH85" s="22">
        <v>0</v>
      </c>
      <c r="AI85" s="37"/>
      <c r="AJ85" s="26">
        <v>0</v>
      </c>
      <c r="AK85" s="26">
        <v>0</v>
      </c>
      <c r="AL85" s="26">
        <v>0</v>
      </c>
      <c r="AM85" s="26">
        <v>0</v>
      </c>
      <c r="AN85" s="26">
        <v>0</v>
      </c>
      <c r="AO85" s="26">
        <v>0</v>
      </c>
      <c r="AP85" s="40"/>
      <c r="AQ85" s="38"/>
      <c r="AR85" s="38"/>
      <c r="AS85" s="38"/>
      <c r="AT85" s="49"/>
      <c r="AU85" s="37"/>
      <c r="AV85" s="49"/>
      <c r="AW85" s="49"/>
      <c r="AX85" s="50"/>
      <c r="AY85" s="26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1"/>
      <c r="BO85" s="37">
        <v>70.900000000000006</v>
      </c>
      <c r="BP85" s="26">
        <v>72.8</v>
      </c>
      <c r="BQ85" s="26">
        <v>1016.1</v>
      </c>
      <c r="BR85" s="26">
        <v>1016.5</v>
      </c>
      <c r="BS85" s="26">
        <v>0</v>
      </c>
      <c r="BT85" s="26">
        <v>2</v>
      </c>
      <c r="BU85" s="26">
        <v>3.4</v>
      </c>
      <c r="BV85" s="26">
        <v>2</v>
      </c>
      <c r="BW85" s="26" t="s">
        <v>44</v>
      </c>
      <c r="BX85" s="26">
        <v>12</v>
      </c>
      <c r="BY85" s="26"/>
      <c r="BZ85" s="32"/>
      <c r="CA85" s="27"/>
      <c r="CB85" s="49" t="s">
        <v>57</v>
      </c>
      <c r="CC85" s="49"/>
      <c r="CD85" s="49"/>
      <c r="CE85" s="49">
        <f t="shared" si="11"/>
        <v>0</v>
      </c>
      <c r="CF85" s="49">
        <f t="shared" si="12"/>
        <v>0</v>
      </c>
      <c r="CG85" s="49">
        <f t="shared" si="13"/>
        <v>0</v>
      </c>
      <c r="CH85" s="49">
        <f t="shared" si="14"/>
        <v>0</v>
      </c>
    </row>
    <row r="86" spans="1:86" x14ac:dyDescent="0.25">
      <c r="A86" s="47">
        <v>42155</v>
      </c>
      <c r="B86" s="48" t="str">
        <f t="shared" si="15"/>
        <v>15151</v>
      </c>
      <c r="C86" s="49" t="s">
        <v>47</v>
      </c>
      <c r="D86" s="49" t="s">
        <v>31</v>
      </c>
      <c r="E86" s="26">
        <v>12</v>
      </c>
      <c r="F86" s="26">
        <v>3</v>
      </c>
      <c r="G86" s="26" t="s">
        <v>27</v>
      </c>
      <c r="H86" s="26">
        <f t="shared" si="10"/>
        <v>29</v>
      </c>
      <c r="I86" s="54">
        <v>629</v>
      </c>
      <c r="J86" s="21" t="s">
        <v>30</v>
      </c>
      <c r="K86" s="19"/>
      <c r="L86" s="26">
        <v>0</v>
      </c>
      <c r="M86" s="26">
        <v>0</v>
      </c>
      <c r="N86" s="26">
        <v>0</v>
      </c>
      <c r="O86" s="26">
        <v>0</v>
      </c>
      <c r="P86" s="26">
        <v>0</v>
      </c>
      <c r="Q86" s="26">
        <v>0</v>
      </c>
      <c r="R86" s="2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9"/>
      <c r="AD86" s="49"/>
      <c r="AE86" s="49"/>
      <c r="AF86" s="49"/>
      <c r="AG86" s="49"/>
      <c r="AH86" s="22">
        <v>0</v>
      </c>
      <c r="AI86" s="37"/>
      <c r="AJ86" s="26">
        <v>0</v>
      </c>
      <c r="AK86" s="26">
        <v>0</v>
      </c>
      <c r="AL86" s="26">
        <v>0</v>
      </c>
      <c r="AM86" s="26">
        <v>0</v>
      </c>
      <c r="AN86" s="26">
        <v>0</v>
      </c>
      <c r="AO86" s="26">
        <v>0</v>
      </c>
      <c r="AP86" s="40"/>
      <c r="AQ86" s="38"/>
      <c r="AR86" s="38"/>
      <c r="AS86" s="38"/>
      <c r="AT86" s="49"/>
      <c r="AU86" s="37"/>
      <c r="AV86" s="49"/>
      <c r="AW86" s="49"/>
      <c r="AX86" s="50"/>
      <c r="AY86" s="26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1"/>
      <c r="BO86" s="37">
        <v>70.900000000000006</v>
      </c>
      <c r="BP86" s="26">
        <v>72.8</v>
      </c>
      <c r="BQ86" s="26">
        <v>1016.1</v>
      </c>
      <c r="BR86" s="26">
        <v>1016.5</v>
      </c>
      <c r="BS86" s="26">
        <v>0</v>
      </c>
      <c r="BT86" s="26">
        <v>1</v>
      </c>
      <c r="BU86" s="26">
        <v>5.2</v>
      </c>
      <c r="BV86" s="26">
        <v>2</v>
      </c>
      <c r="BW86" s="26" t="s">
        <v>44</v>
      </c>
      <c r="BX86" s="26">
        <v>12</v>
      </c>
      <c r="BY86" s="26"/>
      <c r="BZ86" s="32"/>
      <c r="CA86" s="27"/>
      <c r="CB86" s="49" t="s">
        <v>57</v>
      </c>
      <c r="CC86" s="49"/>
      <c r="CD86" s="49"/>
      <c r="CE86" s="49">
        <f t="shared" si="11"/>
        <v>0</v>
      </c>
      <c r="CF86" s="49">
        <f t="shared" si="12"/>
        <v>0</v>
      </c>
      <c r="CG86" s="49">
        <f t="shared" si="13"/>
        <v>0</v>
      </c>
      <c r="CH86" s="49">
        <f t="shared" si="14"/>
        <v>0</v>
      </c>
    </row>
    <row r="87" spans="1:86" x14ac:dyDescent="0.25">
      <c r="A87" s="47">
        <v>42155</v>
      </c>
      <c r="B87" s="48" t="str">
        <f t="shared" si="15"/>
        <v>15151</v>
      </c>
      <c r="C87" s="49" t="s">
        <v>47</v>
      </c>
      <c r="D87" s="49" t="s">
        <v>31</v>
      </c>
      <c r="E87" s="26">
        <v>12</v>
      </c>
      <c r="F87" s="26">
        <v>4</v>
      </c>
      <c r="G87" s="26" t="s">
        <v>27</v>
      </c>
      <c r="H87" s="26">
        <f t="shared" si="10"/>
        <v>36</v>
      </c>
      <c r="I87" s="54">
        <v>636</v>
      </c>
      <c r="J87" s="21" t="s">
        <v>30</v>
      </c>
      <c r="K87" s="19"/>
      <c r="L87" s="26">
        <v>0</v>
      </c>
      <c r="M87" s="26">
        <v>0</v>
      </c>
      <c r="N87" s="26">
        <v>0</v>
      </c>
      <c r="O87" s="26">
        <v>0</v>
      </c>
      <c r="P87" s="26">
        <v>0</v>
      </c>
      <c r="Q87" s="26">
        <v>0</v>
      </c>
      <c r="R87" s="2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9"/>
      <c r="AD87" s="49"/>
      <c r="AE87" s="49"/>
      <c r="AF87" s="49"/>
      <c r="AG87" s="49"/>
      <c r="AH87" s="22">
        <v>0</v>
      </c>
      <c r="AI87" s="37"/>
      <c r="AJ87" s="26">
        <v>0</v>
      </c>
      <c r="AK87" s="26">
        <v>0</v>
      </c>
      <c r="AL87" s="26">
        <v>0</v>
      </c>
      <c r="AM87" s="26">
        <v>0</v>
      </c>
      <c r="AN87" s="26">
        <v>0</v>
      </c>
      <c r="AO87" s="26">
        <v>0</v>
      </c>
      <c r="AP87" s="40"/>
      <c r="AQ87" s="38"/>
      <c r="AR87" s="38"/>
      <c r="AS87" s="38"/>
      <c r="AT87" s="49"/>
      <c r="AU87" s="37"/>
      <c r="AV87" s="49"/>
      <c r="AW87" s="49"/>
      <c r="AX87" s="50"/>
      <c r="AY87" s="26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1"/>
      <c r="BO87" s="37">
        <v>70.900000000000006</v>
      </c>
      <c r="BP87" s="26">
        <v>72.8</v>
      </c>
      <c r="BQ87" s="26">
        <v>1016.1</v>
      </c>
      <c r="BR87" s="26">
        <v>1016.5</v>
      </c>
      <c r="BS87" s="26">
        <v>0</v>
      </c>
      <c r="BT87" s="26">
        <v>1</v>
      </c>
      <c r="BU87" s="26">
        <v>4.3</v>
      </c>
      <c r="BV87" s="26">
        <v>2</v>
      </c>
      <c r="BW87" s="26" t="s">
        <v>44</v>
      </c>
      <c r="BX87" s="26">
        <v>12</v>
      </c>
      <c r="BY87" s="26"/>
      <c r="BZ87" s="32"/>
      <c r="CA87" s="27"/>
      <c r="CB87" s="49" t="s">
        <v>57</v>
      </c>
      <c r="CC87" s="49"/>
      <c r="CD87" s="49"/>
      <c r="CE87" s="49">
        <f t="shared" si="11"/>
        <v>0</v>
      </c>
      <c r="CF87" s="49">
        <f t="shared" si="12"/>
        <v>0</v>
      </c>
      <c r="CG87" s="49">
        <f t="shared" si="13"/>
        <v>0</v>
      </c>
      <c r="CH87" s="49">
        <f t="shared" si="14"/>
        <v>0</v>
      </c>
    </row>
    <row r="88" spans="1:86" x14ac:dyDescent="0.25">
      <c r="A88" s="47">
        <v>42155</v>
      </c>
      <c r="B88" s="48" t="str">
        <f t="shared" si="15"/>
        <v>15151</v>
      </c>
      <c r="C88" s="49" t="s">
        <v>47</v>
      </c>
      <c r="D88" s="49" t="s">
        <v>31</v>
      </c>
      <c r="E88" s="26">
        <v>12</v>
      </c>
      <c r="F88" s="26">
        <v>5</v>
      </c>
      <c r="G88" s="26" t="s">
        <v>27</v>
      </c>
      <c r="H88" s="26">
        <f t="shared" si="10"/>
        <v>45</v>
      </c>
      <c r="I88" s="54">
        <v>645</v>
      </c>
      <c r="J88" s="21" t="s">
        <v>30</v>
      </c>
      <c r="K88" s="19"/>
      <c r="L88" s="26">
        <v>0</v>
      </c>
      <c r="M88" s="26">
        <v>0</v>
      </c>
      <c r="N88" s="26">
        <v>0</v>
      </c>
      <c r="O88" s="26">
        <v>0</v>
      </c>
      <c r="P88" s="26">
        <v>0</v>
      </c>
      <c r="Q88" s="26">
        <v>0</v>
      </c>
      <c r="R88" s="2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9"/>
      <c r="AD88" s="49"/>
      <c r="AE88" s="49"/>
      <c r="AF88" s="49"/>
      <c r="AG88" s="49"/>
      <c r="AH88" s="22">
        <v>0</v>
      </c>
      <c r="AI88" s="37"/>
      <c r="AJ88" s="26">
        <v>0</v>
      </c>
      <c r="AK88" s="26">
        <v>0</v>
      </c>
      <c r="AL88" s="26">
        <v>0</v>
      </c>
      <c r="AM88" s="26">
        <v>0</v>
      </c>
      <c r="AN88" s="26">
        <v>0</v>
      </c>
      <c r="AO88" s="26">
        <v>0</v>
      </c>
      <c r="AP88" s="40"/>
      <c r="AQ88" s="38"/>
      <c r="AR88" s="38"/>
      <c r="AS88" s="38"/>
      <c r="AT88" s="49"/>
      <c r="AU88" s="37"/>
      <c r="AV88" s="49"/>
      <c r="AW88" s="49"/>
      <c r="AX88" s="50"/>
      <c r="AY88" s="26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1"/>
      <c r="BO88" s="37">
        <v>70.900000000000006</v>
      </c>
      <c r="BP88" s="26">
        <v>72.8</v>
      </c>
      <c r="BQ88" s="26">
        <v>1016.1</v>
      </c>
      <c r="BR88" s="26">
        <v>1016.5</v>
      </c>
      <c r="BS88" s="26">
        <v>0</v>
      </c>
      <c r="BT88" s="26">
        <v>1</v>
      </c>
      <c r="BU88" s="26">
        <v>1.4</v>
      </c>
      <c r="BV88" s="26">
        <v>2</v>
      </c>
      <c r="BW88" s="26" t="s">
        <v>44</v>
      </c>
      <c r="BX88" s="26">
        <v>12</v>
      </c>
      <c r="BY88" s="26"/>
      <c r="BZ88" s="32"/>
      <c r="CA88" s="27"/>
      <c r="CB88" s="49" t="s">
        <v>57</v>
      </c>
      <c r="CC88" s="49"/>
      <c r="CD88" s="49"/>
      <c r="CE88" s="49">
        <f t="shared" si="11"/>
        <v>0</v>
      </c>
      <c r="CF88" s="49">
        <f t="shared" si="12"/>
        <v>0</v>
      </c>
      <c r="CG88" s="49">
        <f t="shared" si="13"/>
        <v>0</v>
      </c>
      <c r="CH88" s="49">
        <f t="shared" si="14"/>
        <v>0</v>
      </c>
    </row>
    <row r="89" spans="1:86" x14ac:dyDescent="0.25">
      <c r="A89" s="47">
        <v>42155</v>
      </c>
      <c r="B89" s="48" t="str">
        <f t="shared" si="15"/>
        <v>15151</v>
      </c>
      <c r="C89" s="49" t="s">
        <v>47</v>
      </c>
      <c r="D89" s="49" t="s">
        <v>31</v>
      </c>
      <c r="E89" s="26">
        <v>12</v>
      </c>
      <c r="F89" s="26">
        <v>6</v>
      </c>
      <c r="G89" s="26" t="s">
        <v>27</v>
      </c>
      <c r="H89" s="26">
        <f t="shared" si="10"/>
        <v>53</v>
      </c>
      <c r="I89" s="54">
        <v>653</v>
      </c>
      <c r="J89" s="21" t="s">
        <v>30</v>
      </c>
      <c r="K89" s="19"/>
      <c r="L89" s="26">
        <v>0</v>
      </c>
      <c r="M89" s="26">
        <v>0</v>
      </c>
      <c r="N89" s="26">
        <v>0</v>
      </c>
      <c r="O89" s="26">
        <v>0</v>
      </c>
      <c r="P89" s="26">
        <v>0</v>
      </c>
      <c r="Q89" s="26">
        <v>0</v>
      </c>
      <c r="R89" s="2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9"/>
      <c r="AD89" s="49"/>
      <c r="AE89" s="49"/>
      <c r="AF89" s="49"/>
      <c r="AG89" s="49"/>
      <c r="AH89" s="22">
        <v>0</v>
      </c>
      <c r="AI89" s="37"/>
      <c r="AJ89" s="26">
        <v>0</v>
      </c>
      <c r="AK89" s="26">
        <v>0</v>
      </c>
      <c r="AL89" s="26">
        <v>0</v>
      </c>
      <c r="AM89" s="26">
        <v>0</v>
      </c>
      <c r="AN89" s="26">
        <v>0</v>
      </c>
      <c r="AO89" s="26">
        <v>0</v>
      </c>
      <c r="AP89" s="40"/>
      <c r="AQ89" s="38"/>
      <c r="AR89" s="38"/>
      <c r="AS89" s="38"/>
      <c r="AT89" s="49"/>
      <c r="AU89" s="37"/>
      <c r="AV89" s="49"/>
      <c r="AW89" s="49"/>
      <c r="AX89" s="50"/>
      <c r="AY89" s="26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1"/>
      <c r="BO89" s="37">
        <v>70.900000000000006</v>
      </c>
      <c r="BP89" s="26">
        <v>72.8</v>
      </c>
      <c r="BQ89" s="26">
        <v>1016.1</v>
      </c>
      <c r="BR89" s="26">
        <v>1016.5</v>
      </c>
      <c r="BS89" s="26">
        <v>0</v>
      </c>
      <c r="BT89" s="26">
        <v>1</v>
      </c>
      <c r="BU89" s="26">
        <v>1.3</v>
      </c>
      <c r="BV89" s="26">
        <v>2</v>
      </c>
      <c r="BW89" s="26" t="s">
        <v>44</v>
      </c>
      <c r="BX89" s="26">
        <v>12</v>
      </c>
      <c r="BY89" s="26"/>
      <c r="BZ89" s="32"/>
      <c r="CA89" s="27"/>
      <c r="CB89" s="49" t="s">
        <v>57</v>
      </c>
      <c r="CC89" s="49"/>
      <c r="CD89" s="49"/>
      <c r="CE89" s="49">
        <f t="shared" si="11"/>
        <v>0</v>
      </c>
      <c r="CF89" s="49">
        <f t="shared" si="12"/>
        <v>0</v>
      </c>
      <c r="CG89" s="49">
        <f t="shared" si="13"/>
        <v>0</v>
      </c>
      <c r="CH89" s="49">
        <f t="shared" si="14"/>
        <v>0</v>
      </c>
    </row>
    <row r="90" spans="1:86" x14ac:dyDescent="0.25">
      <c r="A90" s="47">
        <v>42155</v>
      </c>
      <c r="B90" s="48" t="str">
        <f t="shared" si="15"/>
        <v>15151</v>
      </c>
      <c r="C90" s="49" t="s">
        <v>47</v>
      </c>
      <c r="D90" s="49" t="s">
        <v>31</v>
      </c>
      <c r="E90" s="26">
        <v>12</v>
      </c>
      <c r="F90" s="26">
        <v>7</v>
      </c>
      <c r="G90" s="26" t="s">
        <v>27</v>
      </c>
      <c r="H90" s="26">
        <f t="shared" si="10"/>
        <v>101</v>
      </c>
      <c r="I90" s="54">
        <v>701</v>
      </c>
      <c r="J90" s="21" t="s">
        <v>30</v>
      </c>
      <c r="K90" s="19"/>
      <c r="L90" s="26">
        <v>0</v>
      </c>
      <c r="M90" s="26">
        <v>0</v>
      </c>
      <c r="N90" s="26">
        <v>0</v>
      </c>
      <c r="O90" s="26">
        <v>0</v>
      </c>
      <c r="P90" s="26">
        <v>0</v>
      </c>
      <c r="Q90" s="26">
        <v>0</v>
      </c>
      <c r="R90" s="2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9"/>
      <c r="AD90" s="49"/>
      <c r="AE90" s="49"/>
      <c r="AF90" s="49"/>
      <c r="AG90" s="49"/>
      <c r="AH90" s="22">
        <v>0</v>
      </c>
      <c r="AI90" s="37"/>
      <c r="AJ90" s="26">
        <v>0</v>
      </c>
      <c r="AK90" s="26">
        <v>0</v>
      </c>
      <c r="AL90" s="26">
        <v>0</v>
      </c>
      <c r="AM90" s="26">
        <v>0</v>
      </c>
      <c r="AN90" s="26">
        <v>0</v>
      </c>
      <c r="AO90" s="26">
        <v>0</v>
      </c>
      <c r="AP90" s="40"/>
      <c r="AQ90" s="38"/>
      <c r="AR90" s="38"/>
      <c r="AS90" s="38"/>
      <c r="AT90" s="49"/>
      <c r="AU90" s="37"/>
      <c r="AV90" s="49"/>
      <c r="AW90" s="49"/>
      <c r="AX90" s="50"/>
      <c r="AY90" s="26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1"/>
      <c r="BO90" s="37">
        <v>70.900000000000006</v>
      </c>
      <c r="BP90" s="26">
        <v>72.8</v>
      </c>
      <c r="BQ90" s="26">
        <v>1016.1</v>
      </c>
      <c r="BR90" s="26">
        <v>1016.5</v>
      </c>
      <c r="BS90" s="26">
        <v>0</v>
      </c>
      <c r="BT90" s="26">
        <v>2</v>
      </c>
      <c r="BU90" s="26">
        <v>1.1000000000000001</v>
      </c>
      <c r="BV90" s="26">
        <v>2</v>
      </c>
      <c r="BW90" s="26" t="s">
        <v>44</v>
      </c>
      <c r="BX90" s="26">
        <v>12</v>
      </c>
      <c r="BY90" s="26"/>
      <c r="BZ90" s="32"/>
      <c r="CA90" s="27"/>
      <c r="CB90" s="49" t="s">
        <v>57</v>
      </c>
      <c r="CC90" s="49"/>
      <c r="CD90" s="49"/>
      <c r="CE90" s="49">
        <f t="shared" si="11"/>
        <v>0</v>
      </c>
      <c r="CF90" s="49">
        <f t="shared" si="12"/>
        <v>0</v>
      </c>
      <c r="CG90" s="49">
        <f t="shared" si="13"/>
        <v>0</v>
      </c>
      <c r="CH90" s="49">
        <f t="shared" si="14"/>
        <v>0</v>
      </c>
    </row>
    <row r="91" spans="1:86" x14ac:dyDescent="0.25">
      <c r="A91" s="47">
        <v>42155</v>
      </c>
      <c r="B91" s="48" t="str">
        <f t="shared" si="15"/>
        <v>15151</v>
      </c>
      <c r="C91" s="49" t="s">
        <v>47</v>
      </c>
      <c r="D91" s="49" t="s">
        <v>31</v>
      </c>
      <c r="E91" s="26">
        <v>12</v>
      </c>
      <c r="F91" s="26">
        <v>8</v>
      </c>
      <c r="G91" s="26" t="s">
        <v>27</v>
      </c>
      <c r="H91" s="26">
        <f t="shared" si="10"/>
        <v>108</v>
      </c>
      <c r="I91" s="54">
        <v>708</v>
      </c>
      <c r="J91" s="21" t="s">
        <v>30</v>
      </c>
      <c r="K91" s="19"/>
      <c r="L91" s="26">
        <v>0</v>
      </c>
      <c r="M91" s="26">
        <v>0</v>
      </c>
      <c r="N91" s="26">
        <v>0</v>
      </c>
      <c r="O91" s="26">
        <v>0</v>
      </c>
      <c r="P91" s="26">
        <v>0</v>
      </c>
      <c r="Q91" s="26">
        <v>0</v>
      </c>
      <c r="R91" s="2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9"/>
      <c r="AD91" s="49"/>
      <c r="AE91" s="49"/>
      <c r="AF91" s="49"/>
      <c r="AG91" s="49"/>
      <c r="AH91" s="22">
        <v>0</v>
      </c>
      <c r="AI91" s="37"/>
      <c r="AJ91" s="26">
        <v>0</v>
      </c>
      <c r="AK91" s="26">
        <v>0</v>
      </c>
      <c r="AL91" s="26">
        <v>0</v>
      </c>
      <c r="AM91" s="26">
        <v>0</v>
      </c>
      <c r="AN91" s="26">
        <v>0</v>
      </c>
      <c r="AO91" s="26">
        <v>0</v>
      </c>
      <c r="AP91" s="40"/>
      <c r="AQ91" s="38"/>
      <c r="AR91" s="38"/>
      <c r="AS91" s="38"/>
      <c r="AT91" s="49"/>
      <c r="AU91" s="37"/>
      <c r="AV91" s="49"/>
      <c r="AW91" s="49"/>
      <c r="AX91" s="50"/>
      <c r="AY91" s="26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1"/>
      <c r="BO91" s="37">
        <v>70.900000000000006</v>
      </c>
      <c r="BP91" s="26">
        <v>72.8</v>
      </c>
      <c r="BQ91" s="26">
        <v>1016.1</v>
      </c>
      <c r="BR91" s="26">
        <v>1016.5</v>
      </c>
      <c r="BS91" s="26">
        <v>0</v>
      </c>
      <c r="BT91" s="26">
        <v>1</v>
      </c>
      <c r="BU91" s="26">
        <v>0</v>
      </c>
      <c r="BV91" s="26">
        <v>2</v>
      </c>
      <c r="BW91" s="26" t="s">
        <v>44</v>
      </c>
      <c r="BX91" s="26">
        <v>12</v>
      </c>
      <c r="BY91" s="26"/>
      <c r="BZ91" s="32"/>
      <c r="CA91" s="27"/>
      <c r="CB91" s="49" t="s">
        <v>57</v>
      </c>
      <c r="CC91" s="49"/>
      <c r="CD91" s="49"/>
      <c r="CE91" s="49">
        <f t="shared" si="11"/>
        <v>0</v>
      </c>
      <c r="CF91" s="49">
        <f t="shared" si="12"/>
        <v>0</v>
      </c>
      <c r="CG91" s="49">
        <f t="shared" si="13"/>
        <v>0</v>
      </c>
      <c r="CH91" s="49">
        <f t="shared" si="14"/>
        <v>0</v>
      </c>
    </row>
    <row r="92" spans="1:86" s="71" customFormat="1" x14ac:dyDescent="0.25">
      <c r="A92" s="55" t="s">
        <v>104</v>
      </c>
      <c r="B92" s="56" t="s">
        <v>104</v>
      </c>
      <c r="C92" s="57" t="s">
        <v>47</v>
      </c>
      <c r="D92" s="57" t="s">
        <v>104</v>
      </c>
      <c r="E92" s="58">
        <v>13</v>
      </c>
      <c r="F92" s="58">
        <v>1</v>
      </c>
      <c r="G92" s="58" t="s">
        <v>104</v>
      </c>
      <c r="H92" s="74" t="s">
        <v>104</v>
      </c>
      <c r="I92" s="74" t="s">
        <v>104</v>
      </c>
      <c r="J92" s="60" t="s">
        <v>104</v>
      </c>
      <c r="K92" s="59"/>
      <c r="L92" s="68" t="s">
        <v>104</v>
      </c>
      <c r="M92" s="68" t="s">
        <v>104</v>
      </c>
      <c r="N92" s="68" t="s">
        <v>104</v>
      </c>
      <c r="O92" s="68" t="s">
        <v>104</v>
      </c>
      <c r="P92" s="68" t="s">
        <v>104</v>
      </c>
      <c r="Q92" s="68" t="s">
        <v>104</v>
      </c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7"/>
      <c r="AD92" s="57"/>
      <c r="AE92" s="57"/>
      <c r="AF92" s="57"/>
      <c r="AG92" s="57"/>
      <c r="AH92" s="61" t="s">
        <v>104</v>
      </c>
      <c r="AI92" s="59"/>
      <c r="AJ92" s="68" t="s">
        <v>104</v>
      </c>
      <c r="AK92" s="68" t="s">
        <v>104</v>
      </c>
      <c r="AL92" s="68" t="s">
        <v>104</v>
      </c>
      <c r="AM92" s="68" t="s">
        <v>104</v>
      </c>
      <c r="AN92" s="68" t="s">
        <v>104</v>
      </c>
      <c r="AO92" s="68" t="s">
        <v>104</v>
      </c>
      <c r="AP92" s="58"/>
      <c r="AQ92" s="57"/>
      <c r="AR92" s="57"/>
      <c r="AS92" s="57"/>
      <c r="AT92" s="57"/>
      <c r="AU92" s="59"/>
      <c r="AV92" s="57"/>
      <c r="AW92" s="57"/>
      <c r="AX92" s="62"/>
      <c r="AY92" s="58"/>
      <c r="AZ92" s="62"/>
      <c r="BA92" s="62"/>
      <c r="BB92" s="62"/>
      <c r="BC92" s="62"/>
      <c r="BD92" s="62"/>
      <c r="BE92" s="62"/>
      <c r="BF92" s="62"/>
      <c r="BG92" s="62"/>
      <c r="BH92" s="62"/>
      <c r="BI92" s="62"/>
      <c r="BJ92" s="62"/>
      <c r="BK92" s="62"/>
      <c r="BL92" s="62"/>
      <c r="BM92" s="62"/>
      <c r="BN92" s="63"/>
      <c r="BO92" s="59" t="s">
        <v>104</v>
      </c>
      <c r="BP92" s="58" t="s">
        <v>104</v>
      </c>
      <c r="BQ92" s="58" t="s">
        <v>104</v>
      </c>
      <c r="BR92" s="58" t="s">
        <v>104</v>
      </c>
      <c r="BS92" s="58" t="s">
        <v>104</v>
      </c>
      <c r="BT92" s="58" t="s">
        <v>104</v>
      </c>
      <c r="BU92" s="58" t="s">
        <v>104</v>
      </c>
      <c r="BV92" s="58" t="s">
        <v>104</v>
      </c>
      <c r="BW92" s="58" t="s">
        <v>104</v>
      </c>
      <c r="BX92" s="58" t="s">
        <v>104</v>
      </c>
      <c r="BY92" s="57"/>
      <c r="BZ92" s="57"/>
      <c r="CA92" s="57"/>
      <c r="CB92" s="57"/>
      <c r="CC92" s="57"/>
      <c r="CD92" s="57"/>
      <c r="CE92" s="57" t="str">
        <f t="shared" si="11"/>
        <v>-</v>
      </c>
      <c r="CF92" s="57" t="str">
        <f t="shared" si="12"/>
        <v>-</v>
      </c>
      <c r="CG92" s="57" t="str">
        <f t="shared" si="13"/>
        <v>-</v>
      </c>
      <c r="CH92" s="57" t="str">
        <f t="shared" si="14"/>
        <v>-</v>
      </c>
    </row>
    <row r="93" spans="1:86" x14ac:dyDescent="0.25">
      <c r="A93" s="47" t="s">
        <v>104</v>
      </c>
      <c r="B93" s="48" t="s">
        <v>104</v>
      </c>
      <c r="C93" s="49" t="s">
        <v>47</v>
      </c>
      <c r="D93" s="49" t="s">
        <v>104</v>
      </c>
      <c r="E93" s="26">
        <v>13</v>
      </c>
      <c r="F93" s="26">
        <v>2</v>
      </c>
      <c r="G93" s="26" t="s">
        <v>104</v>
      </c>
      <c r="H93" s="54" t="s">
        <v>104</v>
      </c>
      <c r="I93" s="54" t="s">
        <v>104</v>
      </c>
      <c r="J93" s="21" t="s">
        <v>104</v>
      </c>
      <c r="K93" s="19"/>
      <c r="L93" s="42" t="s">
        <v>104</v>
      </c>
      <c r="M93" s="42" t="s">
        <v>104</v>
      </c>
      <c r="N93" s="42" t="s">
        <v>104</v>
      </c>
      <c r="O93" s="42" t="s">
        <v>104</v>
      </c>
      <c r="P93" s="42" t="s">
        <v>104</v>
      </c>
      <c r="Q93" s="42" t="s">
        <v>104</v>
      </c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49"/>
      <c r="AD93" s="49"/>
      <c r="AE93" s="49"/>
      <c r="AF93" s="49"/>
      <c r="AG93" s="49"/>
      <c r="AH93" s="22" t="s">
        <v>104</v>
      </c>
      <c r="AI93" s="37"/>
      <c r="AJ93" s="42" t="s">
        <v>104</v>
      </c>
      <c r="AK93" s="42" t="s">
        <v>104</v>
      </c>
      <c r="AL93" s="42" t="s">
        <v>104</v>
      </c>
      <c r="AM93" s="42" t="s">
        <v>104</v>
      </c>
      <c r="AN93" s="42" t="s">
        <v>104</v>
      </c>
      <c r="AO93" s="42" t="s">
        <v>104</v>
      </c>
      <c r="AP93" s="26"/>
      <c r="AQ93" s="38"/>
      <c r="AR93" s="38"/>
      <c r="AS93" s="38"/>
      <c r="AT93" s="49"/>
      <c r="AU93" s="37"/>
      <c r="AV93" s="49"/>
      <c r="AW93" s="49"/>
      <c r="AX93" s="50"/>
      <c r="AY93" s="26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1"/>
      <c r="BO93" s="37" t="s">
        <v>104</v>
      </c>
      <c r="BP93" s="26" t="s">
        <v>104</v>
      </c>
      <c r="BQ93" s="26" t="s">
        <v>104</v>
      </c>
      <c r="BR93" s="26" t="s">
        <v>104</v>
      </c>
      <c r="BS93" s="26" t="s">
        <v>104</v>
      </c>
      <c r="BT93" s="26" t="s">
        <v>104</v>
      </c>
      <c r="BU93" s="26" t="s">
        <v>104</v>
      </c>
      <c r="BV93" s="26" t="s">
        <v>104</v>
      </c>
      <c r="BW93" s="26" t="s">
        <v>104</v>
      </c>
      <c r="BX93" s="26" t="s">
        <v>104</v>
      </c>
      <c r="BY93" s="49"/>
      <c r="BZ93" s="49"/>
      <c r="CA93" s="49"/>
      <c r="CB93" s="49"/>
      <c r="CC93" s="49"/>
      <c r="CD93" s="49"/>
      <c r="CE93" s="49" t="str">
        <f t="shared" si="11"/>
        <v>-</v>
      </c>
      <c r="CF93" s="49" t="str">
        <f t="shared" si="12"/>
        <v>-</v>
      </c>
      <c r="CG93" s="49" t="str">
        <f t="shared" si="13"/>
        <v>-</v>
      </c>
      <c r="CH93" s="49" t="str">
        <f t="shared" si="14"/>
        <v>-</v>
      </c>
    </row>
    <row r="94" spans="1:86" x14ac:dyDescent="0.25">
      <c r="A94" s="47" t="s">
        <v>104</v>
      </c>
      <c r="B94" s="48" t="s">
        <v>104</v>
      </c>
      <c r="C94" s="49" t="s">
        <v>47</v>
      </c>
      <c r="D94" s="49" t="s">
        <v>104</v>
      </c>
      <c r="E94" s="26">
        <v>13</v>
      </c>
      <c r="F94" s="26">
        <v>3</v>
      </c>
      <c r="G94" s="26" t="s">
        <v>104</v>
      </c>
      <c r="H94" s="54" t="s">
        <v>104</v>
      </c>
      <c r="I94" s="54" t="s">
        <v>104</v>
      </c>
      <c r="J94" s="21" t="s">
        <v>104</v>
      </c>
      <c r="K94" s="19"/>
      <c r="L94" s="42" t="s">
        <v>104</v>
      </c>
      <c r="M94" s="42" t="s">
        <v>104</v>
      </c>
      <c r="N94" s="42" t="s">
        <v>104</v>
      </c>
      <c r="O94" s="42" t="s">
        <v>104</v>
      </c>
      <c r="P94" s="42" t="s">
        <v>104</v>
      </c>
      <c r="Q94" s="42" t="s">
        <v>104</v>
      </c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49"/>
      <c r="AD94" s="49"/>
      <c r="AE94" s="49"/>
      <c r="AF94" s="49"/>
      <c r="AG94" s="49"/>
      <c r="AH94" s="22" t="s">
        <v>104</v>
      </c>
      <c r="AI94" s="37"/>
      <c r="AJ94" s="42" t="s">
        <v>104</v>
      </c>
      <c r="AK94" s="42" t="s">
        <v>104</v>
      </c>
      <c r="AL94" s="42" t="s">
        <v>104</v>
      </c>
      <c r="AM94" s="42" t="s">
        <v>104</v>
      </c>
      <c r="AN94" s="42" t="s">
        <v>104</v>
      </c>
      <c r="AO94" s="42" t="s">
        <v>104</v>
      </c>
      <c r="AP94" s="26"/>
      <c r="AQ94" s="38"/>
      <c r="AR94" s="38"/>
      <c r="AS94" s="38"/>
      <c r="AT94" s="49"/>
      <c r="AU94" s="37"/>
      <c r="AV94" s="49"/>
      <c r="AW94" s="49"/>
      <c r="AX94" s="50"/>
      <c r="AY94" s="26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1"/>
      <c r="BO94" s="37" t="s">
        <v>104</v>
      </c>
      <c r="BP94" s="26" t="s">
        <v>104</v>
      </c>
      <c r="BQ94" s="26" t="s">
        <v>104</v>
      </c>
      <c r="BR94" s="26" t="s">
        <v>104</v>
      </c>
      <c r="BS94" s="26" t="s">
        <v>104</v>
      </c>
      <c r="BT94" s="26" t="s">
        <v>104</v>
      </c>
      <c r="BU94" s="26" t="s">
        <v>104</v>
      </c>
      <c r="BV94" s="26" t="s">
        <v>104</v>
      </c>
      <c r="BW94" s="26" t="s">
        <v>104</v>
      </c>
      <c r="BX94" s="26" t="s">
        <v>104</v>
      </c>
      <c r="BY94" s="49"/>
      <c r="BZ94" s="49"/>
      <c r="CA94" s="49"/>
      <c r="CB94" s="49"/>
      <c r="CC94" s="49"/>
      <c r="CD94" s="49"/>
      <c r="CE94" s="49" t="str">
        <f t="shared" si="11"/>
        <v>-</v>
      </c>
      <c r="CF94" s="49" t="str">
        <f t="shared" si="12"/>
        <v>-</v>
      </c>
      <c r="CG94" s="49" t="str">
        <f t="shared" si="13"/>
        <v>-</v>
      </c>
      <c r="CH94" s="49" t="str">
        <f t="shared" si="14"/>
        <v>-</v>
      </c>
    </row>
    <row r="95" spans="1:86" x14ac:dyDescent="0.25">
      <c r="A95" s="47" t="s">
        <v>104</v>
      </c>
      <c r="B95" s="48" t="s">
        <v>104</v>
      </c>
      <c r="C95" s="49" t="s">
        <v>47</v>
      </c>
      <c r="D95" s="49" t="s">
        <v>104</v>
      </c>
      <c r="E95" s="26">
        <v>13</v>
      </c>
      <c r="F95" s="26">
        <v>4</v>
      </c>
      <c r="G95" s="26" t="s">
        <v>104</v>
      </c>
      <c r="H95" s="54" t="s">
        <v>104</v>
      </c>
      <c r="I95" s="54" t="s">
        <v>104</v>
      </c>
      <c r="J95" s="21" t="s">
        <v>104</v>
      </c>
      <c r="K95" s="19"/>
      <c r="L95" s="42" t="s">
        <v>104</v>
      </c>
      <c r="M95" s="42" t="s">
        <v>104</v>
      </c>
      <c r="N95" s="42" t="s">
        <v>104</v>
      </c>
      <c r="O95" s="42" t="s">
        <v>104</v>
      </c>
      <c r="P95" s="42" t="s">
        <v>104</v>
      </c>
      <c r="Q95" s="42" t="s">
        <v>104</v>
      </c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49"/>
      <c r="AD95" s="49"/>
      <c r="AE95" s="49"/>
      <c r="AF95" s="49"/>
      <c r="AG95" s="49"/>
      <c r="AH95" s="22" t="s">
        <v>104</v>
      </c>
      <c r="AI95" s="37"/>
      <c r="AJ95" s="42" t="s">
        <v>104</v>
      </c>
      <c r="AK95" s="42" t="s">
        <v>104</v>
      </c>
      <c r="AL95" s="42" t="s">
        <v>104</v>
      </c>
      <c r="AM95" s="42" t="s">
        <v>104</v>
      </c>
      <c r="AN95" s="42" t="s">
        <v>104</v>
      </c>
      <c r="AO95" s="42" t="s">
        <v>104</v>
      </c>
      <c r="AP95" s="26"/>
      <c r="AQ95" s="38"/>
      <c r="AR95" s="38"/>
      <c r="AS95" s="38"/>
      <c r="AT95" s="49"/>
      <c r="AU95" s="37"/>
      <c r="AV95" s="49"/>
      <c r="AW95" s="49"/>
      <c r="AX95" s="50"/>
      <c r="AY95" s="26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1"/>
      <c r="BO95" s="37" t="s">
        <v>104</v>
      </c>
      <c r="BP95" s="26" t="s">
        <v>104</v>
      </c>
      <c r="BQ95" s="26" t="s">
        <v>104</v>
      </c>
      <c r="BR95" s="26" t="s">
        <v>104</v>
      </c>
      <c r="BS95" s="26" t="s">
        <v>104</v>
      </c>
      <c r="BT95" s="26" t="s">
        <v>104</v>
      </c>
      <c r="BU95" s="26" t="s">
        <v>104</v>
      </c>
      <c r="BV95" s="26" t="s">
        <v>104</v>
      </c>
      <c r="BW95" s="26" t="s">
        <v>104</v>
      </c>
      <c r="BX95" s="26" t="s">
        <v>104</v>
      </c>
      <c r="BY95" s="49"/>
      <c r="BZ95" s="49"/>
      <c r="CA95" s="49"/>
      <c r="CB95" s="49"/>
      <c r="CC95" s="49"/>
      <c r="CD95" s="49"/>
      <c r="CE95" s="49" t="str">
        <f t="shared" si="11"/>
        <v>-</v>
      </c>
      <c r="CF95" s="49" t="str">
        <f t="shared" si="12"/>
        <v>-</v>
      </c>
      <c r="CG95" s="49" t="str">
        <f t="shared" si="13"/>
        <v>-</v>
      </c>
      <c r="CH95" s="49" t="str">
        <f t="shared" si="14"/>
        <v>-</v>
      </c>
    </row>
    <row r="96" spans="1:86" x14ac:dyDescent="0.25">
      <c r="A96" s="47" t="s">
        <v>104</v>
      </c>
      <c r="B96" s="48" t="s">
        <v>104</v>
      </c>
      <c r="C96" s="49" t="s">
        <v>47</v>
      </c>
      <c r="D96" s="49" t="s">
        <v>104</v>
      </c>
      <c r="E96" s="26">
        <v>13</v>
      </c>
      <c r="F96" s="26">
        <v>5</v>
      </c>
      <c r="G96" s="26" t="s">
        <v>104</v>
      </c>
      <c r="H96" s="54" t="s">
        <v>104</v>
      </c>
      <c r="I96" s="54" t="s">
        <v>104</v>
      </c>
      <c r="J96" s="21" t="s">
        <v>104</v>
      </c>
      <c r="K96" s="19"/>
      <c r="L96" s="42" t="s">
        <v>104</v>
      </c>
      <c r="M96" s="42" t="s">
        <v>104</v>
      </c>
      <c r="N96" s="42" t="s">
        <v>104</v>
      </c>
      <c r="O96" s="42" t="s">
        <v>104</v>
      </c>
      <c r="P96" s="42" t="s">
        <v>104</v>
      </c>
      <c r="Q96" s="42" t="s">
        <v>104</v>
      </c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49"/>
      <c r="AD96" s="49"/>
      <c r="AE96" s="49"/>
      <c r="AF96" s="49"/>
      <c r="AG96" s="49"/>
      <c r="AH96" s="22" t="s">
        <v>104</v>
      </c>
      <c r="AI96" s="37"/>
      <c r="AJ96" s="42" t="s">
        <v>104</v>
      </c>
      <c r="AK96" s="42" t="s">
        <v>104</v>
      </c>
      <c r="AL96" s="42" t="s">
        <v>104</v>
      </c>
      <c r="AM96" s="42" t="s">
        <v>104</v>
      </c>
      <c r="AN96" s="42" t="s">
        <v>104</v>
      </c>
      <c r="AO96" s="42" t="s">
        <v>104</v>
      </c>
      <c r="AP96" s="26"/>
      <c r="AQ96" s="38"/>
      <c r="AR96" s="38"/>
      <c r="AS96" s="38"/>
      <c r="AT96" s="49"/>
      <c r="AU96" s="37"/>
      <c r="AV96" s="49"/>
      <c r="AW96" s="49"/>
      <c r="AX96" s="50"/>
      <c r="AY96" s="26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1"/>
      <c r="BO96" s="37" t="s">
        <v>104</v>
      </c>
      <c r="BP96" s="26" t="s">
        <v>104</v>
      </c>
      <c r="BQ96" s="26" t="s">
        <v>104</v>
      </c>
      <c r="BR96" s="26" t="s">
        <v>104</v>
      </c>
      <c r="BS96" s="26" t="s">
        <v>104</v>
      </c>
      <c r="BT96" s="26" t="s">
        <v>104</v>
      </c>
      <c r="BU96" s="26" t="s">
        <v>104</v>
      </c>
      <c r="BV96" s="26" t="s">
        <v>104</v>
      </c>
      <c r="BW96" s="26" t="s">
        <v>104</v>
      </c>
      <c r="BX96" s="26" t="s">
        <v>104</v>
      </c>
      <c r="BY96" s="49"/>
      <c r="BZ96" s="49"/>
      <c r="CA96" s="49"/>
      <c r="CB96" s="49"/>
      <c r="CC96" s="49"/>
      <c r="CD96" s="49"/>
      <c r="CE96" s="49" t="str">
        <f t="shared" si="11"/>
        <v>-</v>
      </c>
      <c r="CF96" s="49" t="str">
        <f t="shared" si="12"/>
        <v>-</v>
      </c>
      <c r="CG96" s="49" t="str">
        <f t="shared" si="13"/>
        <v>-</v>
      </c>
      <c r="CH96" s="49" t="str">
        <f t="shared" si="14"/>
        <v>-</v>
      </c>
    </row>
    <row r="97" spans="1:86" x14ac:dyDescent="0.25">
      <c r="A97" s="47" t="s">
        <v>104</v>
      </c>
      <c r="B97" s="48" t="s">
        <v>104</v>
      </c>
      <c r="C97" s="49" t="s">
        <v>47</v>
      </c>
      <c r="D97" s="49" t="s">
        <v>104</v>
      </c>
      <c r="E97" s="26">
        <v>13</v>
      </c>
      <c r="F97" s="26">
        <v>6</v>
      </c>
      <c r="G97" s="26" t="s">
        <v>104</v>
      </c>
      <c r="H97" s="54" t="s">
        <v>104</v>
      </c>
      <c r="I97" s="54" t="s">
        <v>104</v>
      </c>
      <c r="J97" s="21" t="s">
        <v>104</v>
      </c>
      <c r="K97" s="19"/>
      <c r="L97" s="42" t="s">
        <v>104</v>
      </c>
      <c r="M97" s="42" t="s">
        <v>104</v>
      </c>
      <c r="N97" s="42" t="s">
        <v>104</v>
      </c>
      <c r="O97" s="42" t="s">
        <v>104</v>
      </c>
      <c r="P97" s="42" t="s">
        <v>104</v>
      </c>
      <c r="Q97" s="42" t="s">
        <v>104</v>
      </c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49"/>
      <c r="AD97" s="49"/>
      <c r="AE97" s="49"/>
      <c r="AF97" s="49"/>
      <c r="AG97" s="49"/>
      <c r="AH97" s="22" t="s">
        <v>104</v>
      </c>
      <c r="AI97" s="37"/>
      <c r="AJ97" s="42" t="s">
        <v>104</v>
      </c>
      <c r="AK97" s="42" t="s">
        <v>104</v>
      </c>
      <c r="AL97" s="42" t="s">
        <v>104</v>
      </c>
      <c r="AM97" s="42" t="s">
        <v>104</v>
      </c>
      <c r="AN97" s="42" t="s">
        <v>104</v>
      </c>
      <c r="AO97" s="42" t="s">
        <v>104</v>
      </c>
      <c r="AP97" s="26"/>
      <c r="AQ97" s="38"/>
      <c r="AR97" s="38"/>
      <c r="AS97" s="38"/>
      <c r="AT97" s="49"/>
      <c r="AU97" s="37"/>
      <c r="AV97" s="49"/>
      <c r="AW97" s="49"/>
      <c r="AX97" s="50"/>
      <c r="AY97" s="26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1"/>
      <c r="BO97" s="37" t="s">
        <v>104</v>
      </c>
      <c r="BP97" s="26" t="s">
        <v>104</v>
      </c>
      <c r="BQ97" s="26" t="s">
        <v>104</v>
      </c>
      <c r="BR97" s="26" t="s">
        <v>104</v>
      </c>
      <c r="BS97" s="26" t="s">
        <v>104</v>
      </c>
      <c r="BT97" s="26" t="s">
        <v>104</v>
      </c>
      <c r="BU97" s="26" t="s">
        <v>104</v>
      </c>
      <c r="BV97" s="26" t="s">
        <v>104</v>
      </c>
      <c r="BW97" s="26" t="s">
        <v>104</v>
      </c>
      <c r="BX97" s="26" t="s">
        <v>104</v>
      </c>
      <c r="BY97" s="49"/>
      <c r="BZ97" s="49"/>
      <c r="CA97" s="49"/>
      <c r="CB97" s="49"/>
      <c r="CC97" s="49"/>
      <c r="CD97" s="49"/>
      <c r="CE97" s="49" t="str">
        <f t="shared" si="11"/>
        <v>-</v>
      </c>
      <c r="CF97" s="49" t="str">
        <f t="shared" si="12"/>
        <v>-</v>
      </c>
      <c r="CG97" s="49" t="str">
        <f t="shared" si="13"/>
        <v>-</v>
      </c>
      <c r="CH97" s="49" t="str">
        <f t="shared" si="14"/>
        <v>-</v>
      </c>
    </row>
    <row r="98" spans="1:86" x14ac:dyDescent="0.25">
      <c r="A98" s="47" t="s">
        <v>104</v>
      </c>
      <c r="B98" s="48" t="s">
        <v>104</v>
      </c>
      <c r="C98" s="49" t="s">
        <v>47</v>
      </c>
      <c r="D98" s="49" t="s">
        <v>104</v>
      </c>
      <c r="E98" s="26">
        <v>13</v>
      </c>
      <c r="F98" s="26">
        <v>7</v>
      </c>
      <c r="G98" s="26" t="s">
        <v>104</v>
      </c>
      <c r="H98" s="54" t="s">
        <v>104</v>
      </c>
      <c r="I98" s="54" t="s">
        <v>104</v>
      </c>
      <c r="J98" s="21" t="s">
        <v>104</v>
      </c>
      <c r="K98" s="19"/>
      <c r="L98" s="42" t="s">
        <v>104</v>
      </c>
      <c r="M98" s="42" t="s">
        <v>104</v>
      </c>
      <c r="N98" s="42" t="s">
        <v>104</v>
      </c>
      <c r="O98" s="42" t="s">
        <v>104</v>
      </c>
      <c r="P98" s="42" t="s">
        <v>104</v>
      </c>
      <c r="Q98" s="42" t="s">
        <v>104</v>
      </c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49"/>
      <c r="AD98" s="49"/>
      <c r="AE98" s="49"/>
      <c r="AF98" s="49"/>
      <c r="AG98" s="49"/>
      <c r="AH98" s="22" t="s">
        <v>104</v>
      </c>
      <c r="AI98" s="37"/>
      <c r="AJ98" s="42" t="s">
        <v>104</v>
      </c>
      <c r="AK98" s="42" t="s">
        <v>104</v>
      </c>
      <c r="AL98" s="42" t="s">
        <v>104</v>
      </c>
      <c r="AM98" s="42" t="s">
        <v>104</v>
      </c>
      <c r="AN98" s="42" t="s">
        <v>104</v>
      </c>
      <c r="AO98" s="42" t="s">
        <v>104</v>
      </c>
      <c r="AP98" s="26"/>
      <c r="AQ98" s="38"/>
      <c r="AR98" s="38"/>
      <c r="AS98" s="38"/>
      <c r="AT98" s="49"/>
      <c r="AU98" s="37"/>
      <c r="AV98" s="49"/>
      <c r="AW98" s="49"/>
      <c r="AX98" s="50"/>
      <c r="AY98" s="26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1"/>
      <c r="BO98" s="37" t="s">
        <v>104</v>
      </c>
      <c r="BP98" s="26" t="s">
        <v>104</v>
      </c>
      <c r="BQ98" s="26" t="s">
        <v>104</v>
      </c>
      <c r="BR98" s="26" t="s">
        <v>104</v>
      </c>
      <c r="BS98" s="26" t="s">
        <v>104</v>
      </c>
      <c r="BT98" s="26" t="s">
        <v>104</v>
      </c>
      <c r="BU98" s="26" t="s">
        <v>104</v>
      </c>
      <c r="BV98" s="26" t="s">
        <v>104</v>
      </c>
      <c r="BW98" s="26" t="s">
        <v>104</v>
      </c>
      <c r="BX98" s="26" t="s">
        <v>104</v>
      </c>
      <c r="BY98" s="49"/>
      <c r="BZ98" s="49"/>
      <c r="CA98" s="49"/>
      <c r="CB98" s="49"/>
      <c r="CC98" s="49"/>
      <c r="CD98" s="49"/>
      <c r="CE98" s="49" t="str">
        <f t="shared" si="11"/>
        <v>-</v>
      </c>
      <c r="CF98" s="49" t="str">
        <f t="shared" si="12"/>
        <v>-</v>
      </c>
      <c r="CG98" s="49" t="str">
        <f t="shared" si="13"/>
        <v>-</v>
      </c>
      <c r="CH98" s="49" t="str">
        <f t="shared" si="14"/>
        <v>-</v>
      </c>
    </row>
    <row r="99" spans="1:86" x14ac:dyDescent="0.25">
      <c r="A99" s="47" t="s">
        <v>104</v>
      </c>
      <c r="B99" s="48" t="s">
        <v>104</v>
      </c>
      <c r="C99" s="49" t="s">
        <v>47</v>
      </c>
      <c r="D99" s="49" t="s">
        <v>104</v>
      </c>
      <c r="E99" s="26">
        <v>13</v>
      </c>
      <c r="F99" s="26">
        <v>8</v>
      </c>
      <c r="G99" s="26" t="s">
        <v>104</v>
      </c>
      <c r="H99" s="54" t="s">
        <v>104</v>
      </c>
      <c r="I99" s="54" t="s">
        <v>104</v>
      </c>
      <c r="J99" s="21" t="s">
        <v>104</v>
      </c>
      <c r="K99" s="19"/>
      <c r="L99" s="42" t="s">
        <v>104</v>
      </c>
      <c r="M99" s="42" t="s">
        <v>104</v>
      </c>
      <c r="N99" s="42" t="s">
        <v>104</v>
      </c>
      <c r="O99" s="42" t="s">
        <v>104</v>
      </c>
      <c r="P99" s="42" t="s">
        <v>104</v>
      </c>
      <c r="Q99" s="42" t="s">
        <v>104</v>
      </c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49"/>
      <c r="AD99" s="49"/>
      <c r="AE99" s="49"/>
      <c r="AF99" s="49"/>
      <c r="AG99" s="49"/>
      <c r="AH99" s="22" t="s">
        <v>104</v>
      </c>
      <c r="AI99" s="37"/>
      <c r="AJ99" s="42" t="s">
        <v>104</v>
      </c>
      <c r="AK99" s="42" t="s">
        <v>104</v>
      </c>
      <c r="AL99" s="42" t="s">
        <v>104</v>
      </c>
      <c r="AM99" s="42" t="s">
        <v>104</v>
      </c>
      <c r="AN99" s="42" t="s">
        <v>104</v>
      </c>
      <c r="AO99" s="42" t="s">
        <v>104</v>
      </c>
      <c r="AP99" s="26"/>
      <c r="AQ99" s="38"/>
      <c r="AR99" s="38"/>
      <c r="AS99" s="38"/>
      <c r="AT99" s="49"/>
      <c r="AU99" s="37"/>
      <c r="AV99" s="49"/>
      <c r="AW99" s="49"/>
      <c r="AX99" s="50"/>
      <c r="AY99" s="26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1"/>
      <c r="BO99" s="37" t="s">
        <v>104</v>
      </c>
      <c r="BP99" s="26" t="s">
        <v>104</v>
      </c>
      <c r="BQ99" s="26" t="s">
        <v>104</v>
      </c>
      <c r="BR99" s="26" t="s">
        <v>104</v>
      </c>
      <c r="BS99" s="26" t="s">
        <v>104</v>
      </c>
      <c r="BT99" s="26" t="s">
        <v>104</v>
      </c>
      <c r="BU99" s="26" t="s">
        <v>104</v>
      </c>
      <c r="BV99" s="26" t="s">
        <v>104</v>
      </c>
      <c r="BW99" s="26" t="s">
        <v>104</v>
      </c>
      <c r="BX99" s="26" t="s">
        <v>104</v>
      </c>
      <c r="BY99" s="49"/>
      <c r="BZ99" s="49"/>
      <c r="CA99" s="49"/>
      <c r="CB99" s="49"/>
      <c r="CC99" s="49"/>
      <c r="CD99" s="49"/>
      <c r="CE99" s="49" t="str">
        <f t="shared" si="11"/>
        <v>-</v>
      </c>
      <c r="CF99" s="49" t="str">
        <f t="shared" si="12"/>
        <v>-</v>
      </c>
      <c r="CG99" s="49" t="str">
        <f t="shared" si="13"/>
        <v>-</v>
      </c>
      <c r="CH99" s="49" t="str">
        <f t="shared" si="14"/>
        <v>-</v>
      </c>
    </row>
    <row r="100" spans="1:86" s="71" customFormat="1" x14ac:dyDescent="0.25">
      <c r="J100" s="78"/>
      <c r="AH100" s="79"/>
      <c r="BN100" s="81"/>
    </row>
    <row r="101" spans="1:86" x14ac:dyDescent="0.25">
      <c r="J101" s="15"/>
      <c r="AH101" s="16"/>
      <c r="BN101" s="30"/>
    </row>
    <row r="102" spans="1:86" x14ac:dyDescent="0.25">
      <c r="J102" s="15"/>
      <c r="AH102" s="16"/>
      <c r="BN102" s="30"/>
    </row>
    <row r="103" spans="1:86" x14ac:dyDescent="0.25">
      <c r="J103" s="15"/>
      <c r="AH103" s="16"/>
      <c r="BN103" s="30"/>
    </row>
    <row r="104" spans="1:86" x14ac:dyDescent="0.25">
      <c r="J104" s="15"/>
      <c r="AH104" s="16"/>
      <c r="BN104" s="30"/>
    </row>
    <row r="105" spans="1:86" x14ac:dyDescent="0.25">
      <c r="J105" s="15"/>
      <c r="AH105" s="16"/>
      <c r="BN105" s="30"/>
    </row>
    <row r="106" spans="1:86" x14ac:dyDescent="0.25">
      <c r="J106" s="15"/>
      <c r="AH106" s="16"/>
      <c r="BN106" s="30"/>
    </row>
    <row r="107" spans="1:86" x14ac:dyDescent="0.25">
      <c r="J107" s="15"/>
      <c r="AH107" s="16"/>
      <c r="BN107" s="30"/>
    </row>
    <row r="108" spans="1:86" x14ac:dyDescent="0.25">
      <c r="J108" s="15"/>
      <c r="AH108" s="16"/>
      <c r="BN108" s="30"/>
    </row>
    <row r="109" spans="1:86" x14ac:dyDescent="0.25">
      <c r="J109" s="15"/>
      <c r="AH109" s="16"/>
      <c r="BN109" s="30"/>
    </row>
    <row r="110" spans="1:86" x14ac:dyDescent="0.25">
      <c r="J110" s="15"/>
      <c r="AH110" s="16"/>
      <c r="BN110" s="30"/>
    </row>
    <row r="111" spans="1:86" x14ac:dyDescent="0.25">
      <c r="J111" s="15"/>
      <c r="AH111" s="16"/>
      <c r="BN111" s="30"/>
    </row>
    <row r="112" spans="1:86" x14ac:dyDescent="0.25">
      <c r="J112" s="15"/>
      <c r="AH112" s="16"/>
      <c r="BN112" s="30"/>
    </row>
    <row r="113" spans="10:66" x14ac:dyDescent="0.25">
      <c r="J113" s="15"/>
      <c r="AH113" s="16"/>
      <c r="BN113" s="30"/>
    </row>
    <row r="114" spans="10:66" x14ac:dyDescent="0.25">
      <c r="J114" s="15"/>
      <c r="AH114" s="16"/>
      <c r="BN114" s="30"/>
    </row>
    <row r="115" spans="10:66" x14ac:dyDescent="0.25">
      <c r="J115" s="15"/>
      <c r="AH115" s="16"/>
      <c r="BN115" s="30"/>
    </row>
    <row r="116" spans="10:66" x14ac:dyDescent="0.25">
      <c r="J116" s="15"/>
      <c r="AH116" s="16"/>
      <c r="BN116" s="30"/>
    </row>
    <row r="117" spans="10:66" x14ac:dyDescent="0.25">
      <c r="J117" s="15"/>
      <c r="AH117" s="16"/>
      <c r="BN117" s="30"/>
    </row>
    <row r="118" spans="10:66" x14ac:dyDescent="0.25">
      <c r="J118" s="15"/>
      <c r="AH118" s="16"/>
      <c r="BN118" s="30"/>
    </row>
    <row r="119" spans="10:66" x14ac:dyDescent="0.25">
      <c r="J119" s="15"/>
      <c r="AH119" s="16"/>
      <c r="BN119" s="30"/>
    </row>
    <row r="120" spans="10:66" x14ac:dyDescent="0.25">
      <c r="J120" s="15"/>
      <c r="AH120" s="16"/>
      <c r="BN120" s="30"/>
    </row>
    <row r="121" spans="10:66" x14ac:dyDescent="0.25">
      <c r="J121" s="15"/>
      <c r="AH121" s="16"/>
      <c r="BN121" s="30"/>
    </row>
    <row r="122" spans="10:66" x14ac:dyDescent="0.25">
      <c r="J122" s="15"/>
      <c r="AH122" s="16"/>
      <c r="BN122" s="30"/>
    </row>
    <row r="123" spans="10:66" x14ac:dyDescent="0.25">
      <c r="J123" s="15"/>
      <c r="AH123" s="16"/>
      <c r="BN123" s="30"/>
    </row>
    <row r="124" spans="10:66" x14ac:dyDescent="0.25">
      <c r="J124" s="15"/>
      <c r="AH124" s="16"/>
      <c r="BN124" s="30"/>
    </row>
    <row r="125" spans="10:66" x14ac:dyDescent="0.25">
      <c r="J125" s="15"/>
      <c r="AH125" s="16"/>
      <c r="BN125" s="30"/>
    </row>
    <row r="126" spans="10:66" x14ac:dyDescent="0.25">
      <c r="J126" s="15"/>
      <c r="AH126" s="16"/>
      <c r="BN126" s="30"/>
    </row>
    <row r="127" spans="10:66" x14ac:dyDescent="0.25">
      <c r="J127" s="15"/>
      <c r="AH127" s="16"/>
      <c r="BN127" s="30"/>
    </row>
    <row r="128" spans="10:66" x14ac:dyDescent="0.25">
      <c r="J128" s="15"/>
      <c r="AH128" s="16"/>
      <c r="BN128" s="30"/>
    </row>
    <row r="129" spans="10:66" x14ac:dyDescent="0.25">
      <c r="J129" s="15"/>
      <c r="AH129" s="16"/>
      <c r="BN129" s="30"/>
    </row>
    <row r="130" spans="10:66" x14ac:dyDescent="0.25">
      <c r="J130" s="15"/>
      <c r="AH130" s="16"/>
      <c r="BN130" s="30"/>
    </row>
    <row r="131" spans="10:66" x14ac:dyDescent="0.25">
      <c r="J131" s="15"/>
      <c r="AH131" s="16"/>
      <c r="BN131" s="30"/>
    </row>
    <row r="132" spans="10:66" x14ac:dyDescent="0.25">
      <c r="J132" s="15"/>
      <c r="AH132" s="16"/>
      <c r="BN132" s="30"/>
    </row>
    <row r="133" spans="10:66" x14ac:dyDescent="0.25">
      <c r="J133" s="15"/>
      <c r="AH133" s="16"/>
      <c r="BN133" s="30"/>
    </row>
    <row r="134" spans="10:66" x14ac:dyDescent="0.25">
      <c r="J134" s="15"/>
      <c r="AH134" s="16"/>
      <c r="BN134" s="30"/>
    </row>
    <row r="135" spans="10:66" x14ac:dyDescent="0.25">
      <c r="J135" s="15"/>
      <c r="AH135" s="16"/>
      <c r="BN135" s="30"/>
    </row>
    <row r="136" spans="10:66" x14ac:dyDescent="0.25">
      <c r="J136" s="15"/>
      <c r="AH136" s="16"/>
      <c r="BN136" s="30"/>
    </row>
    <row r="137" spans="10:66" x14ac:dyDescent="0.25">
      <c r="J137" s="15"/>
      <c r="AH137" s="16"/>
      <c r="BN137" s="30"/>
    </row>
    <row r="138" spans="10:66" x14ac:dyDescent="0.25">
      <c r="J138" s="15"/>
      <c r="AH138" s="16"/>
      <c r="BN138" s="30"/>
    </row>
    <row r="139" spans="10:66" x14ac:dyDescent="0.25">
      <c r="J139" s="15"/>
      <c r="AH139" s="16"/>
      <c r="BN139" s="30"/>
    </row>
    <row r="140" spans="10:66" x14ac:dyDescent="0.25">
      <c r="J140" s="15"/>
      <c r="AH140" s="16"/>
      <c r="BN140" s="30"/>
    </row>
    <row r="141" spans="10:66" x14ac:dyDescent="0.25">
      <c r="J141" s="15"/>
      <c r="AH141" s="16"/>
      <c r="BN141" s="30"/>
    </row>
    <row r="142" spans="10:66" x14ac:dyDescent="0.25">
      <c r="J142" s="15"/>
      <c r="AH142" s="16"/>
      <c r="BN142" s="30"/>
    </row>
    <row r="143" spans="10:66" x14ac:dyDescent="0.25">
      <c r="J143" s="15"/>
      <c r="AH143" s="16"/>
      <c r="BN143" s="30"/>
    </row>
    <row r="144" spans="10:66" x14ac:dyDescent="0.25">
      <c r="J144" s="15"/>
      <c r="AH144" s="16"/>
      <c r="BN144" s="30"/>
    </row>
    <row r="145" spans="10:66" x14ac:dyDescent="0.25">
      <c r="J145" s="15"/>
      <c r="AH145" s="16"/>
      <c r="BN145" s="30"/>
    </row>
    <row r="146" spans="10:66" x14ac:dyDescent="0.25">
      <c r="J146" s="15"/>
      <c r="AH146" s="16"/>
      <c r="BN146" s="30"/>
    </row>
    <row r="147" spans="10:66" x14ac:dyDescent="0.25">
      <c r="J147" s="15"/>
      <c r="AH147" s="16"/>
      <c r="BN147" s="30"/>
    </row>
    <row r="148" spans="10:66" x14ac:dyDescent="0.25">
      <c r="J148" s="15"/>
      <c r="AH148" s="16"/>
      <c r="BN148" s="30"/>
    </row>
    <row r="149" spans="10:66" x14ac:dyDescent="0.25">
      <c r="J149" s="15"/>
      <c r="AH149" s="16"/>
      <c r="BN149" s="30"/>
    </row>
    <row r="150" spans="10:66" x14ac:dyDescent="0.25">
      <c r="J150" s="15"/>
      <c r="AH150" s="16"/>
      <c r="BN150" s="30"/>
    </row>
    <row r="151" spans="10:66" x14ac:dyDescent="0.25">
      <c r="J151" s="15"/>
      <c r="AH151" s="16"/>
      <c r="BN151" s="30"/>
    </row>
    <row r="152" spans="10:66" x14ac:dyDescent="0.25">
      <c r="J152" s="15"/>
      <c r="AH152" s="16"/>
      <c r="BN152" s="30"/>
    </row>
    <row r="153" spans="10:66" x14ac:dyDescent="0.25">
      <c r="J153" s="15"/>
      <c r="AH153" s="16"/>
      <c r="BN153" s="30"/>
    </row>
    <row r="154" spans="10:66" x14ac:dyDescent="0.25">
      <c r="J154" s="15"/>
      <c r="AH154" s="16"/>
      <c r="BN154" s="30"/>
    </row>
    <row r="155" spans="10:66" x14ac:dyDescent="0.25">
      <c r="J155" s="15"/>
      <c r="AH155" s="16"/>
      <c r="BN155" s="30"/>
    </row>
    <row r="156" spans="10:66" x14ac:dyDescent="0.25">
      <c r="J156" s="15"/>
      <c r="AH156" s="16"/>
      <c r="BN156" s="30"/>
    </row>
    <row r="157" spans="10:66" x14ac:dyDescent="0.25">
      <c r="J157" s="15"/>
      <c r="AH157" s="16"/>
      <c r="BN157" s="30"/>
    </row>
    <row r="158" spans="10:66" x14ac:dyDescent="0.25">
      <c r="J158" s="15"/>
      <c r="AH158" s="16"/>
      <c r="BN158" s="30"/>
    </row>
    <row r="159" spans="10:66" x14ac:dyDescent="0.25">
      <c r="J159" s="15"/>
      <c r="AH159" s="16"/>
      <c r="BN159" s="30"/>
    </row>
    <row r="160" spans="10:66" x14ac:dyDescent="0.25">
      <c r="J160" s="15"/>
      <c r="AH160" s="16"/>
      <c r="BN160" s="30"/>
    </row>
    <row r="161" spans="10:66" x14ac:dyDescent="0.25">
      <c r="J161" s="15"/>
      <c r="AH161" s="16"/>
      <c r="BN161" s="30"/>
    </row>
    <row r="162" spans="10:66" x14ac:dyDescent="0.25">
      <c r="J162" s="15"/>
      <c r="AH162" s="16"/>
      <c r="BN162" s="30"/>
    </row>
    <row r="163" spans="10:66" x14ac:dyDescent="0.25">
      <c r="J163" s="15"/>
      <c r="AH163" s="16"/>
      <c r="BN163" s="30"/>
    </row>
    <row r="164" spans="10:66" x14ac:dyDescent="0.25">
      <c r="J164" s="15"/>
      <c r="AH164" s="16"/>
      <c r="BN164" s="30"/>
    </row>
    <row r="165" spans="10:66" x14ac:dyDescent="0.25">
      <c r="J165" s="15"/>
      <c r="AH165" s="16"/>
      <c r="BN165" s="30"/>
    </row>
    <row r="166" spans="10:66" x14ac:dyDescent="0.25">
      <c r="J166" s="15"/>
      <c r="AH166" s="16"/>
      <c r="BN166" s="30"/>
    </row>
    <row r="167" spans="10:66" x14ac:dyDescent="0.25">
      <c r="J167" s="15"/>
      <c r="AH167" s="16"/>
      <c r="BN167" s="30"/>
    </row>
    <row r="168" spans="10:66" x14ac:dyDescent="0.25">
      <c r="J168" s="15"/>
      <c r="AH168" s="16"/>
      <c r="BN168" s="30"/>
    </row>
    <row r="169" spans="10:66" x14ac:dyDescent="0.25">
      <c r="J169" s="15"/>
      <c r="AH169" s="16"/>
      <c r="BN169" s="30"/>
    </row>
    <row r="170" spans="10:66" x14ac:dyDescent="0.25">
      <c r="J170" s="15"/>
      <c r="AH170" s="16"/>
      <c r="BN170" s="30"/>
    </row>
    <row r="171" spans="10:66" x14ac:dyDescent="0.25">
      <c r="J171" s="15"/>
      <c r="AH171" s="16"/>
      <c r="BN171" s="30"/>
    </row>
    <row r="172" spans="10:66" x14ac:dyDescent="0.25">
      <c r="J172" s="15"/>
      <c r="AH172" s="16"/>
      <c r="BN172" s="30"/>
    </row>
    <row r="173" spans="10:66" x14ac:dyDescent="0.25">
      <c r="J173" s="15"/>
      <c r="AH173" s="16"/>
      <c r="BN173" s="30"/>
    </row>
    <row r="174" spans="10:66" x14ac:dyDescent="0.25">
      <c r="J174" s="15"/>
      <c r="AH174" s="16"/>
      <c r="BN174" s="30"/>
    </row>
    <row r="175" spans="10:66" x14ac:dyDescent="0.25">
      <c r="J175" s="15"/>
      <c r="AH175" s="16"/>
      <c r="BN175" s="30"/>
    </row>
    <row r="176" spans="10:66" x14ac:dyDescent="0.25">
      <c r="J176" s="15"/>
      <c r="AH176" s="16"/>
      <c r="BN176" s="30"/>
    </row>
    <row r="177" spans="10:66" x14ac:dyDescent="0.25">
      <c r="J177" s="15"/>
      <c r="AH177" s="16"/>
      <c r="BN177" s="30"/>
    </row>
    <row r="178" spans="10:66" x14ac:dyDescent="0.25">
      <c r="J178" s="15"/>
      <c r="AH178" s="16"/>
      <c r="BN178" s="30"/>
    </row>
    <row r="179" spans="10:66" x14ac:dyDescent="0.25">
      <c r="J179" s="15"/>
      <c r="AH179" s="16"/>
      <c r="BN179" s="30"/>
    </row>
    <row r="180" spans="10:66" x14ac:dyDescent="0.25">
      <c r="J180" s="15"/>
      <c r="AH180" s="16"/>
      <c r="BN180" s="30"/>
    </row>
    <row r="181" spans="10:66" x14ac:dyDescent="0.25">
      <c r="J181" s="15"/>
      <c r="AH181" s="16"/>
      <c r="BN181" s="30"/>
    </row>
    <row r="182" spans="10:66" x14ac:dyDescent="0.25">
      <c r="J182" s="15"/>
      <c r="AH182" s="16"/>
      <c r="BN182" s="30"/>
    </row>
    <row r="183" spans="10:66" x14ac:dyDescent="0.25">
      <c r="J183" s="15"/>
      <c r="AH183" s="16"/>
      <c r="BN183" s="30"/>
    </row>
    <row r="184" spans="10:66" x14ac:dyDescent="0.25">
      <c r="J184" s="15"/>
      <c r="AH184" s="16"/>
      <c r="BN184" s="30"/>
    </row>
    <row r="185" spans="10:66" x14ac:dyDescent="0.25">
      <c r="J185" s="15"/>
      <c r="AH185" s="16"/>
      <c r="BN185" s="30"/>
    </row>
    <row r="186" spans="10:66" x14ac:dyDescent="0.25">
      <c r="J186" s="15"/>
      <c r="AH186" s="16"/>
      <c r="BN186" s="30"/>
    </row>
    <row r="187" spans="10:66" x14ac:dyDescent="0.25">
      <c r="J187" s="15"/>
      <c r="AH187" s="16"/>
      <c r="BN187" s="30"/>
    </row>
    <row r="188" spans="10:66" x14ac:dyDescent="0.25">
      <c r="J188" s="15"/>
      <c r="AH188" s="16"/>
      <c r="BN188" s="30"/>
    </row>
    <row r="189" spans="10:66" x14ac:dyDescent="0.25">
      <c r="J189" s="15"/>
      <c r="AH189" s="16"/>
      <c r="BN189" s="30"/>
    </row>
    <row r="190" spans="10:66" x14ac:dyDescent="0.25">
      <c r="AH190" s="16"/>
      <c r="BN190" s="30"/>
    </row>
    <row r="191" spans="10:66" x14ac:dyDescent="0.25">
      <c r="AH191" s="16"/>
      <c r="BN191" s="30"/>
    </row>
    <row r="192" spans="10:66" x14ac:dyDescent="0.25">
      <c r="AH192" s="16"/>
      <c r="BN192" s="30"/>
    </row>
    <row r="193" spans="34:66" x14ac:dyDescent="0.25">
      <c r="AH193" s="16"/>
      <c r="BN193" s="30"/>
    </row>
    <row r="194" spans="34:66" x14ac:dyDescent="0.25">
      <c r="AH194" s="16"/>
      <c r="BN194" s="30"/>
    </row>
    <row r="195" spans="34:66" x14ac:dyDescent="0.25">
      <c r="AH195" s="16"/>
      <c r="BN195" s="30"/>
    </row>
    <row r="196" spans="34:66" x14ac:dyDescent="0.25">
      <c r="AH196" s="16"/>
      <c r="BN196" s="30"/>
    </row>
    <row r="197" spans="34:66" x14ac:dyDescent="0.25">
      <c r="AH197" s="16"/>
      <c r="BN197" s="30"/>
    </row>
    <row r="198" spans="34:66" x14ac:dyDescent="0.25">
      <c r="AH198" s="16"/>
      <c r="BN198" s="30"/>
    </row>
    <row r="199" spans="34:66" x14ac:dyDescent="0.25">
      <c r="AH199" s="16"/>
      <c r="BN199" s="30"/>
    </row>
    <row r="200" spans="34:66" x14ac:dyDescent="0.25">
      <c r="AH200" s="16"/>
      <c r="BN200" s="30"/>
    </row>
    <row r="201" spans="34:66" x14ac:dyDescent="0.25">
      <c r="AH201" s="16"/>
      <c r="BN201" s="30"/>
    </row>
    <row r="202" spans="34:66" x14ac:dyDescent="0.25">
      <c r="AH202" s="16"/>
      <c r="BN202" s="30"/>
    </row>
    <row r="203" spans="34:66" x14ac:dyDescent="0.25">
      <c r="AH203" s="16"/>
      <c r="BN203" s="30"/>
    </row>
    <row r="204" spans="34:66" x14ac:dyDescent="0.25">
      <c r="AH204" s="16"/>
      <c r="BN204" s="30"/>
    </row>
    <row r="205" spans="34:66" x14ac:dyDescent="0.25">
      <c r="AH205" s="16"/>
      <c r="BN205" s="30"/>
    </row>
    <row r="206" spans="34:66" x14ac:dyDescent="0.25">
      <c r="AH206" s="16"/>
      <c r="BN206" s="30"/>
    </row>
    <row r="207" spans="34:66" x14ac:dyDescent="0.25">
      <c r="AH207" s="16"/>
      <c r="BN207" s="30"/>
    </row>
    <row r="208" spans="34:66" x14ac:dyDescent="0.25">
      <c r="AH208" s="16"/>
      <c r="BN208" s="30"/>
    </row>
    <row r="209" spans="34:66" x14ac:dyDescent="0.25">
      <c r="AH209" s="16"/>
      <c r="BN209" s="30"/>
    </row>
    <row r="210" spans="34:66" x14ac:dyDescent="0.25">
      <c r="AH210" s="16"/>
      <c r="BN210" s="30"/>
    </row>
    <row r="211" spans="34:66" x14ac:dyDescent="0.25">
      <c r="AH211" s="16"/>
      <c r="BN211" s="30"/>
    </row>
    <row r="212" spans="34:66" x14ac:dyDescent="0.25">
      <c r="AH212" s="16"/>
      <c r="BN212" s="30"/>
    </row>
    <row r="213" spans="34:66" x14ac:dyDescent="0.25">
      <c r="AH213" s="16"/>
      <c r="BN213" s="30"/>
    </row>
    <row r="214" spans="34:66" x14ac:dyDescent="0.25">
      <c r="AH214" s="16"/>
      <c r="BN214" s="30"/>
    </row>
    <row r="215" spans="34:66" x14ac:dyDescent="0.25">
      <c r="AH215" s="16"/>
      <c r="BN215" s="30"/>
    </row>
    <row r="216" spans="34:66" x14ac:dyDescent="0.25">
      <c r="AH216" s="16"/>
      <c r="BN216" s="30"/>
    </row>
    <row r="217" spans="34:66" x14ac:dyDescent="0.25">
      <c r="AH217" s="16"/>
      <c r="BN217" s="30"/>
    </row>
    <row r="218" spans="34:66" x14ac:dyDescent="0.25">
      <c r="AH218" s="16"/>
      <c r="BN218" s="30"/>
    </row>
    <row r="219" spans="34:66" x14ac:dyDescent="0.25">
      <c r="AH219" s="16"/>
      <c r="BN219" s="30"/>
    </row>
    <row r="220" spans="34:66" x14ac:dyDescent="0.25">
      <c r="AH220" s="16"/>
      <c r="BN220" s="30"/>
    </row>
    <row r="221" spans="34:66" x14ac:dyDescent="0.25">
      <c r="AH221" s="16"/>
      <c r="BN221" s="30"/>
    </row>
    <row r="222" spans="34:66" x14ac:dyDescent="0.25">
      <c r="AH222" s="16"/>
      <c r="BN222" s="30"/>
    </row>
    <row r="223" spans="34:66" x14ac:dyDescent="0.25">
      <c r="AH223" s="16"/>
      <c r="BN223" s="30"/>
    </row>
    <row r="224" spans="34:66" x14ac:dyDescent="0.25">
      <c r="AH224" s="16"/>
      <c r="BN224" s="30"/>
    </row>
    <row r="225" spans="34:66" x14ac:dyDescent="0.25">
      <c r="AH225" s="16"/>
      <c r="BN225" s="30"/>
    </row>
    <row r="226" spans="34:66" x14ac:dyDescent="0.25">
      <c r="AH226" s="16"/>
      <c r="BN226" s="30"/>
    </row>
    <row r="227" spans="34:66" x14ac:dyDescent="0.25">
      <c r="AH227" s="16"/>
      <c r="BN227" s="30"/>
    </row>
    <row r="228" spans="34:66" x14ac:dyDescent="0.25">
      <c r="AH228" s="16"/>
      <c r="BN228" s="30"/>
    </row>
    <row r="229" spans="34:66" x14ac:dyDescent="0.25">
      <c r="AH229" s="16"/>
      <c r="BN229" s="30"/>
    </row>
    <row r="230" spans="34:66" x14ac:dyDescent="0.25">
      <c r="AH230" s="16"/>
      <c r="BN230" s="30"/>
    </row>
    <row r="231" spans="34:66" x14ac:dyDescent="0.25">
      <c r="AH231" s="16"/>
      <c r="BN231" s="30"/>
    </row>
    <row r="232" spans="34:66" x14ac:dyDescent="0.25">
      <c r="AH232" s="16"/>
      <c r="BN232" s="30"/>
    </row>
    <row r="233" spans="34:66" x14ac:dyDescent="0.25">
      <c r="AH233" s="16"/>
      <c r="BN233" s="30"/>
    </row>
    <row r="234" spans="34:66" x14ac:dyDescent="0.25">
      <c r="AH234" s="16"/>
      <c r="BN234" s="30"/>
    </row>
    <row r="235" spans="34:66" x14ac:dyDescent="0.25">
      <c r="AH235" s="16"/>
      <c r="BN235" s="30"/>
    </row>
    <row r="236" spans="34:66" x14ac:dyDescent="0.25">
      <c r="AH236" s="16"/>
      <c r="BN236" s="30"/>
    </row>
    <row r="237" spans="34:66" x14ac:dyDescent="0.25">
      <c r="AH237" s="16"/>
      <c r="BN237" s="30"/>
    </row>
    <row r="238" spans="34:66" x14ac:dyDescent="0.25">
      <c r="AH238" s="16"/>
      <c r="BN238" s="30"/>
    </row>
    <row r="239" spans="34:66" x14ac:dyDescent="0.25">
      <c r="AH239" s="16"/>
      <c r="BN239" s="30"/>
    </row>
    <row r="240" spans="34:66" x14ac:dyDescent="0.25">
      <c r="AH240" s="16"/>
      <c r="BN240" s="30"/>
    </row>
    <row r="241" spans="34:66" x14ac:dyDescent="0.25">
      <c r="AH241" s="16"/>
      <c r="BN241" s="30"/>
    </row>
    <row r="242" spans="34:66" x14ac:dyDescent="0.25">
      <c r="AH242" s="16"/>
      <c r="BN242" s="30"/>
    </row>
    <row r="243" spans="34:66" x14ac:dyDescent="0.25">
      <c r="AH243" s="16"/>
      <c r="BN243" s="30"/>
    </row>
    <row r="244" spans="34:66" x14ac:dyDescent="0.25">
      <c r="AH244" s="16"/>
      <c r="BN244" s="30"/>
    </row>
    <row r="245" spans="34:66" x14ac:dyDescent="0.25">
      <c r="AH245" s="16"/>
      <c r="BN245" s="30"/>
    </row>
    <row r="246" spans="34:66" x14ac:dyDescent="0.25">
      <c r="AH246" s="16"/>
      <c r="BN246" s="30"/>
    </row>
    <row r="247" spans="34:66" x14ac:dyDescent="0.25">
      <c r="AH247" s="16"/>
      <c r="BN247" s="30"/>
    </row>
    <row r="248" spans="34:66" x14ac:dyDescent="0.25">
      <c r="AH248" s="16"/>
      <c r="BN248" s="30"/>
    </row>
    <row r="249" spans="34:66" x14ac:dyDescent="0.25">
      <c r="AH249" s="16"/>
      <c r="BN249" s="30"/>
    </row>
    <row r="250" spans="34:66" x14ac:dyDescent="0.25">
      <c r="AH250" s="16"/>
      <c r="BN250" s="30"/>
    </row>
    <row r="251" spans="34:66" x14ac:dyDescent="0.25">
      <c r="AH251" s="16"/>
      <c r="BN251" s="30"/>
    </row>
    <row r="252" spans="34:66" x14ac:dyDescent="0.25">
      <c r="AH252" s="16"/>
      <c r="BN252" s="30"/>
    </row>
    <row r="253" spans="34:66" x14ac:dyDescent="0.25">
      <c r="AH253" s="16"/>
      <c r="BN253" s="30"/>
    </row>
    <row r="254" spans="34:66" x14ac:dyDescent="0.25">
      <c r="AH254" s="16"/>
      <c r="BN254" s="30"/>
    </row>
    <row r="255" spans="34:66" x14ac:dyDescent="0.25">
      <c r="AH255" s="16"/>
      <c r="BN255" s="30"/>
    </row>
    <row r="256" spans="34:66" x14ac:dyDescent="0.25">
      <c r="AH256" s="16"/>
      <c r="BN256" s="30"/>
    </row>
    <row r="257" spans="34:66" x14ac:dyDescent="0.25">
      <c r="AH257" s="16"/>
      <c r="BN257" s="30"/>
    </row>
    <row r="258" spans="34:66" x14ac:dyDescent="0.25">
      <c r="AH258" s="16"/>
      <c r="BN258" s="30"/>
    </row>
    <row r="259" spans="34:66" x14ac:dyDescent="0.25">
      <c r="AH259" s="16"/>
      <c r="BN259" s="30"/>
    </row>
    <row r="260" spans="34:66" x14ac:dyDescent="0.25">
      <c r="AH260" s="16"/>
      <c r="BN260" s="30"/>
    </row>
    <row r="261" spans="34:66" x14ac:dyDescent="0.25">
      <c r="AH261" s="16"/>
      <c r="BN261" s="30"/>
    </row>
    <row r="262" spans="34:66" x14ac:dyDescent="0.25">
      <c r="AH262" s="16"/>
      <c r="BN262" s="30"/>
    </row>
    <row r="263" spans="34:66" x14ac:dyDescent="0.25">
      <c r="AH263" s="16"/>
      <c r="BN263" s="30"/>
    </row>
    <row r="264" spans="34:66" x14ac:dyDescent="0.25">
      <c r="AH264" s="16"/>
      <c r="BN264" s="30"/>
    </row>
    <row r="265" spans="34:66" x14ac:dyDescent="0.25">
      <c r="AH265" s="16"/>
      <c r="BN265" s="30"/>
    </row>
    <row r="266" spans="34:66" x14ac:dyDescent="0.25">
      <c r="AH266" s="16"/>
      <c r="BN266" s="30"/>
    </row>
    <row r="267" spans="34:66" x14ac:dyDescent="0.25">
      <c r="AH267" s="16"/>
      <c r="BN267" s="30"/>
    </row>
    <row r="268" spans="34:66" x14ac:dyDescent="0.25">
      <c r="AH268" s="16"/>
      <c r="BN268" s="30"/>
    </row>
    <row r="269" spans="34:66" x14ac:dyDescent="0.25">
      <c r="AH269" s="16"/>
      <c r="BN269" s="30"/>
    </row>
    <row r="270" spans="34:66" x14ac:dyDescent="0.25">
      <c r="AH270" s="16"/>
      <c r="BN270" s="30"/>
    </row>
    <row r="271" spans="34:66" x14ac:dyDescent="0.25">
      <c r="AH271" s="16"/>
      <c r="BN271" s="30"/>
    </row>
    <row r="272" spans="34:66" x14ac:dyDescent="0.25">
      <c r="AH272" s="16"/>
      <c r="BN272" s="30"/>
    </row>
    <row r="273" spans="34:66" x14ac:dyDescent="0.25">
      <c r="AH273" s="16"/>
      <c r="BN273" s="30"/>
    </row>
    <row r="274" spans="34:66" x14ac:dyDescent="0.25">
      <c r="AH274" s="16"/>
      <c r="BN274" s="30"/>
    </row>
    <row r="275" spans="34:66" x14ac:dyDescent="0.25">
      <c r="AH275" s="16"/>
      <c r="BN275" s="30"/>
    </row>
    <row r="276" spans="34:66" x14ac:dyDescent="0.25">
      <c r="AH276" s="16"/>
      <c r="BN276" s="30"/>
    </row>
    <row r="277" spans="34:66" x14ac:dyDescent="0.25">
      <c r="AH277" s="16"/>
      <c r="BN277" s="30"/>
    </row>
    <row r="278" spans="34:66" x14ac:dyDescent="0.25">
      <c r="AH278" s="16"/>
      <c r="BN278" s="30"/>
    </row>
    <row r="279" spans="34:66" x14ac:dyDescent="0.25">
      <c r="AH279" s="16"/>
      <c r="BN279" s="30"/>
    </row>
    <row r="280" spans="34:66" x14ac:dyDescent="0.25">
      <c r="AH280" s="16"/>
      <c r="BN280" s="30"/>
    </row>
    <row r="281" spans="34:66" x14ac:dyDescent="0.25">
      <c r="AH281" s="16"/>
      <c r="BN281" s="30"/>
    </row>
    <row r="282" spans="34:66" x14ac:dyDescent="0.25">
      <c r="AH282" s="16"/>
      <c r="BN282" s="30"/>
    </row>
    <row r="283" spans="34:66" x14ac:dyDescent="0.25">
      <c r="AH283" s="16"/>
      <c r="BN283" s="30"/>
    </row>
    <row r="284" spans="34:66" x14ac:dyDescent="0.25">
      <c r="AH284" s="16"/>
      <c r="BN284" s="30"/>
    </row>
    <row r="285" spans="34:66" x14ac:dyDescent="0.25">
      <c r="AH285" s="16"/>
      <c r="BN285" s="30"/>
    </row>
    <row r="286" spans="34:66" x14ac:dyDescent="0.25">
      <c r="AH286" s="16"/>
      <c r="BN286" s="30"/>
    </row>
    <row r="287" spans="34:66" x14ac:dyDescent="0.25">
      <c r="AH287" s="16"/>
      <c r="BN287" s="30"/>
    </row>
    <row r="288" spans="34:66" x14ac:dyDescent="0.25">
      <c r="AH288" s="16"/>
      <c r="BN288" s="30"/>
    </row>
    <row r="289" spans="34:66" x14ac:dyDescent="0.25">
      <c r="AH289" s="16"/>
      <c r="BN289" s="30"/>
    </row>
    <row r="290" spans="34:66" x14ac:dyDescent="0.25">
      <c r="AH290" s="16"/>
      <c r="BN290" s="30"/>
    </row>
    <row r="291" spans="34:66" x14ac:dyDescent="0.25">
      <c r="AH291" s="16"/>
      <c r="BN291" s="30"/>
    </row>
    <row r="292" spans="34:66" x14ac:dyDescent="0.25">
      <c r="AH292" s="16"/>
      <c r="BN292" s="30"/>
    </row>
    <row r="293" spans="34:66" x14ac:dyDescent="0.25">
      <c r="AH293" s="16"/>
      <c r="BN293" s="30"/>
    </row>
    <row r="294" spans="34:66" x14ac:dyDescent="0.25">
      <c r="AH294" s="16"/>
      <c r="BN294" s="30"/>
    </row>
    <row r="295" spans="34:66" x14ac:dyDescent="0.25">
      <c r="AH295" s="16"/>
      <c r="BN295" s="30"/>
    </row>
    <row r="296" spans="34:66" x14ac:dyDescent="0.25">
      <c r="AH296" s="16"/>
      <c r="BN296" s="30"/>
    </row>
    <row r="297" spans="34:66" x14ac:dyDescent="0.25">
      <c r="AH297" s="16"/>
      <c r="BN297" s="30"/>
    </row>
    <row r="298" spans="34:66" x14ac:dyDescent="0.25">
      <c r="AH298" s="16"/>
      <c r="BN298" s="30"/>
    </row>
    <row r="299" spans="34:66" x14ac:dyDescent="0.25">
      <c r="AH299" s="16"/>
      <c r="BN299" s="30"/>
    </row>
    <row r="300" spans="34:66" x14ac:dyDescent="0.25">
      <c r="AH300" s="16"/>
      <c r="BN300" s="30"/>
    </row>
    <row r="301" spans="34:66" x14ac:dyDescent="0.25">
      <c r="AH301" s="16"/>
      <c r="BN301" s="30"/>
    </row>
    <row r="302" spans="34:66" x14ac:dyDescent="0.25">
      <c r="AH302" s="16"/>
      <c r="BN302" s="30"/>
    </row>
    <row r="303" spans="34:66" x14ac:dyDescent="0.25">
      <c r="AH303" s="16"/>
      <c r="BN303" s="30"/>
    </row>
    <row r="304" spans="34:66" x14ac:dyDescent="0.25">
      <c r="AH304" s="16"/>
      <c r="BN304" s="30"/>
    </row>
    <row r="305" spans="34:66" x14ac:dyDescent="0.25">
      <c r="AH305" s="16"/>
      <c r="BN305" s="30"/>
    </row>
    <row r="306" spans="34:66" x14ac:dyDescent="0.25">
      <c r="AH306" s="16"/>
      <c r="BN306" s="30"/>
    </row>
    <row r="307" spans="34:66" x14ac:dyDescent="0.25">
      <c r="AH307" s="16"/>
      <c r="BN307" s="30"/>
    </row>
    <row r="308" spans="34:66" x14ac:dyDescent="0.25">
      <c r="AH308" s="16"/>
      <c r="BN308" s="30"/>
    </row>
    <row r="309" spans="34:66" x14ac:dyDescent="0.25">
      <c r="AH309" s="16"/>
      <c r="BN309" s="30"/>
    </row>
    <row r="310" spans="34:66" x14ac:dyDescent="0.25">
      <c r="AH310" s="16"/>
      <c r="BN310" s="30"/>
    </row>
    <row r="311" spans="34:66" x14ac:dyDescent="0.25">
      <c r="AH311" s="16"/>
      <c r="BN311" s="30"/>
    </row>
    <row r="312" spans="34:66" x14ac:dyDescent="0.25">
      <c r="AH312" s="16"/>
      <c r="BN312" s="30"/>
    </row>
    <row r="313" spans="34:66" x14ac:dyDescent="0.25">
      <c r="AH313" s="16"/>
      <c r="BN313" s="30"/>
    </row>
    <row r="314" spans="34:66" x14ac:dyDescent="0.25">
      <c r="AH314" s="16"/>
      <c r="BN314" s="30"/>
    </row>
    <row r="315" spans="34:66" x14ac:dyDescent="0.25">
      <c r="AH315" s="16"/>
      <c r="BN315" s="30"/>
    </row>
    <row r="316" spans="34:66" x14ac:dyDescent="0.25">
      <c r="AH316" s="16"/>
      <c r="BN316" s="30"/>
    </row>
    <row r="317" spans="34:66" x14ac:dyDescent="0.25">
      <c r="AH317" s="16"/>
      <c r="BN317" s="30"/>
    </row>
    <row r="318" spans="34:66" x14ac:dyDescent="0.25">
      <c r="AH318" s="16"/>
      <c r="BN318" s="30"/>
    </row>
    <row r="319" spans="34:66" x14ac:dyDescent="0.25">
      <c r="AH319" s="16"/>
      <c r="BN319" s="30"/>
    </row>
    <row r="320" spans="34:66" x14ac:dyDescent="0.25">
      <c r="AH320" s="16"/>
      <c r="BN320" s="30"/>
    </row>
    <row r="321" spans="34:66" x14ac:dyDescent="0.25">
      <c r="AH321" s="16"/>
      <c r="BN321" s="30"/>
    </row>
    <row r="322" spans="34:66" x14ac:dyDescent="0.25">
      <c r="AH322" s="16"/>
      <c r="BN322" s="30"/>
    </row>
    <row r="323" spans="34:66" x14ac:dyDescent="0.25">
      <c r="AH323" s="16"/>
      <c r="BN323" s="30"/>
    </row>
    <row r="324" spans="34:66" x14ac:dyDescent="0.25">
      <c r="AH324" s="16"/>
      <c r="BN324" s="30"/>
    </row>
    <row r="325" spans="34:66" x14ac:dyDescent="0.25">
      <c r="AH325" s="16"/>
      <c r="BN325" s="30"/>
    </row>
    <row r="326" spans="34:66" x14ac:dyDescent="0.25">
      <c r="AH326" s="16"/>
      <c r="BN326" s="30"/>
    </row>
    <row r="327" spans="34:66" x14ac:dyDescent="0.25">
      <c r="AH327" s="16"/>
      <c r="BN327" s="30"/>
    </row>
    <row r="328" spans="34:66" x14ac:dyDescent="0.25">
      <c r="AH328" s="16"/>
      <c r="BN328" s="30"/>
    </row>
    <row r="329" spans="34:66" x14ac:dyDescent="0.25">
      <c r="AH329" s="16"/>
      <c r="BN329" s="30"/>
    </row>
    <row r="330" spans="34:66" x14ac:dyDescent="0.25">
      <c r="AH330" s="16"/>
      <c r="BN330" s="30"/>
    </row>
    <row r="331" spans="34:66" x14ac:dyDescent="0.25">
      <c r="AH331" s="16"/>
      <c r="BN331" s="30"/>
    </row>
    <row r="332" spans="34:66" x14ac:dyDescent="0.25">
      <c r="AH332" s="16"/>
      <c r="BN332" s="30"/>
    </row>
    <row r="333" spans="34:66" x14ac:dyDescent="0.25">
      <c r="AH333" s="16"/>
      <c r="BN333" s="30"/>
    </row>
    <row r="334" spans="34:66" x14ac:dyDescent="0.25">
      <c r="AH334" s="16"/>
      <c r="BN334" s="30"/>
    </row>
    <row r="335" spans="34:66" x14ac:dyDescent="0.25">
      <c r="AH335" s="16"/>
      <c r="BN335" s="30"/>
    </row>
    <row r="336" spans="34:66" x14ac:dyDescent="0.25">
      <c r="AH336" s="16"/>
      <c r="BN336" s="30"/>
    </row>
    <row r="337" spans="34:66" x14ac:dyDescent="0.25">
      <c r="AH337" s="16"/>
      <c r="BN337" s="30"/>
    </row>
    <row r="338" spans="34:66" x14ac:dyDescent="0.25">
      <c r="AH338" s="16"/>
      <c r="BN338" s="30"/>
    </row>
    <row r="339" spans="34:66" x14ac:dyDescent="0.25">
      <c r="AH339" s="16"/>
      <c r="BN339" s="30"/>
    </row>
    <row r="340" spans="34:66" x14ac:dyDescent="0.25">
      <c r="AH340" s="16"/>
      <c r="BN340" s="30"/>
    </row>
    <row r="341" spans="34:66" x14ac:dyDescent="0.25">
      <c r="AH341" s="16"/>
      <c r="BN341" s="30"/>
    </row>
    <row r="342" spans="34:66" x14ac:dyDescent="0.25">
      <c r="AH342" s="16"/>
      <c r="BN342" s="30"/>
    </row>
    <row r="343" spans="34:66" x14ac:dyDescent="0.25">
      <c r="AH343" s="16"/>
      <c r="BN343" s="30"/>
    </row>
    <row r="344" spans="34:66" x14ac:dyDescent="0.25">
      <c r="AH344" s="16"/>
      <c r="BN344" s="30"/>
    </row>
    <row r="345" spans="34:66" x14ac:dyDescent="0.25">
      <c r="AH345" s="16"/>
      <c r="BN345" s="30"/>
    </row>
    <row r="346" spans="34:66" x14ac:dyDescent="0.25">
      <c r="AH346" s="16"/>
      <c r="BN346" s="30"/>
    </row>
    <row r="347" spans="34:66" x14ac:dyDescent="0.25">
      <c r="AH347" s="16"/>
      <c r="BN347" s="30"/>
    </row>
    <row r="348" spans="34:66" x14ac:dyDescent="0.25">
      <c r="AH348" s="16"/>
      <c r="BN348" s="30"/>
    </row>
    <row r="349" spans="34:66" x14ac:dyDescent="0.25">
      <c r="AH349" s="16"/>
      <c r="BN349" s="30"/>
    </row>
    <row r="350" spans="34:66" x14ac:dyDescent="0.25">
      <c r="AH350" s="16"/>
      <c r="BN350" s="30"/>
    </row>
    <row r="351" spans="34:66" x14ac:dyDescent="0.25">
      <c r="AH351" s="16"/>
      <c r="BN351" s="30"/>
    </row>
    <row r="352" spans="34:66" x14ac:dyDescent="0.25">
      <c r="AH352" s="16"/>
      <c r="BN352" s="30"/>
    </row>
    <row r="353" spans="34:66" x14ac:dyDescent="0.25">
      <c r="AH353" s="16"/>
      <c r="BN353" s="30"/>
    </row>
    <row r="354" spans="34:66" x14ac:dyDescent="0.25">
      <c r="AH354" s="16"/>
      <c r="BN354" s="30"/>
    </row>
    <row r="355" spans="34:66" x14ac:dyDescent="0.25">
      <c r="AH355" s="16"/>
      <c r="BN355" s="30"/>
    </row>
    <row r="356" spans="34:66" x14ac:dyDescent="0.25">
      <c r="AH356" s="16"/>
      <c r="BN356" s="30"/>
    </row>
    <row r="357" spans="34:66" x14ac:dyDescent="0.25">
      <c r="AH357" s="16"/>
      <c r="BN357" s="30"/>
    </row>
    <row r="358" spans="34:66" x14ac:dyDescent="0.25">
      <c r="AH358" s="16"/>
      <c r="BN358" s="30"/>
    </row>
    <row r="359" spans="34:66" x14ac:dyDescent="0.25">
      <c r="AH359" s="16"/>
      <c r="BN359" s="30"/>
    </row>
    <row r="360" spans="34:66" x14ac:dyDescent="0.25">
      <c r="AH360" s="16"/>
      <c r="BN360" s="30"/>
    </row>
    <row r="361" spans="34:66" x14ac:dyDescent="0.25">
      <c r="AH361" s="16"/>
      <c r="BN361" s="30"/>
    </row>
    <row r="362" spans="34:66" x14ac:dyDescent="0.25">
      <c r="AH362" s="16"/>
      <c r="BN362" s="30"/>
    </row>
    <row r="363" spans="34:66" x14ac:dyDescent="0.25">
      <c r="AH363" s="16"/>
      <c r="BN363" s="30"/>
    </row>
    <row r="364" spans="34:66" x14ac:dyDescent="0.25">
      <c r="AH364" s="16"/>
      <c r="BN364" s="30"/>
    </row>
    <row r="365" spans="34:66" x14ac:dyDescent="0.25">
      <c r="AH365" s="16"/>
      <c r="BN365" s="30"/>
    </row>
    <row r="366" spans="34:66" x14ac:dyDescent="0.25">
      <c r="AH366" s="16"/>
      <c r="BN366" s="30"/>
    </row>
    <row r="367" spans="34:66" x14ac:dyDescent="0.25">
      <c r="AH367" s="16"/>
      <c r="BN367" s="30"/>
    </row>
    <row r="368" spans="34:66" x14ac:dyDescent="0.25">
      <c r="AH368" s="16"/>
      <c r="BN368" s="30"/>
    </row>
    <row r="369" spans="34:66" x14ac:dyDescent="0.25">
      <c r="AH369" s="16"/>
      <c r="BN369" s="30"/>
    </row>
    <row r="370" spans="34:66" x14ac:dyDescent="0.25">
      <c r="AH370" s="16"/>
      <c r="BN370" s="30"/>
    </row>
    <row r="371" spans="34:66" x14ac:dyDescent="0.25">
      <c r="AH371" s="16"/>
      <c r="BN371" s="30"/>
    </row>
    <row r="372" spans="34:66" x14ac:dyDescent="0.25">
      <c r="AH372" s="16"/>
      <c r="BN372" s="30"/>
    </row>
    <row r="373" spans="34:66" x14ac:dyDescent="0.25">
      <c r="AH373" s="16"/>
      <c r="BN373" s="30"/>
    </row>
    <row r="374" spans="34:66" x14ac:dyDescent="0.25">
      <c r="AH374" s="16"/>
      <c r="BN374" s="30"/>
    </row>
    <row r="375" spans="34:66" x14ac:dyDescent="0.25">
      <c r="AH375" s="16"/>
      <c r="BN375" s="30"/>
    </row>
    <row r="376" spans="34:66" x14ac:dyDescent="0.25">
      <c r="AH376" s="16"/>
      <c r="BN376" s="30"/>
    </row>
    <row r="377" spans="34:66" x14ac:dyDescent="0.25">
      <c r="AH377" s="16"/>
      <c r="BN377" s="30"/>
    </row>
    <row r="378" spans="34:66" x14ac:dyDescent="0.25">
      <c r="AH378" s="16"/>
      <c r="BN378" s="30"/>
    </row>
    <row r="379" spans="34:66" x14ac:dyDescent="0.25">
      <c r="AH379" s="16"/>
      <c r="BN379" s="30"/>
    </row>
    <row r="380" spans="34:66" x14ac:dyDescent="0.25">
      <c r="AH380" s="16"/>
      <c r="BN380" s="30"/>
    </row>
    <row r="381" spans="34:66" x14ac:dyDescent="0.25">
      <c r="AH381" s="16"/>
      <c r="BN381" s="30"/>
    </row>
    <row r="382" spans="34:66" x14ac:dyDescent="0.25">
      <c r="AH382" s="16"/>
      <c r="BN382" s="30"/>
    </row>
    <row r="383" spans="34:66" x14ac:dyDescent="0.25">
      <c r="AH383" s="16"/>
      <c r="BN383" s="30"/>
    </row>
    <row r="384" spans="34:66" x14ac:dyDescent="0.25">
      <c r="AH384" s="16"/>
      <c r="BN384" s="30"/>
    </row>
    <row r="385" spans="34:66" x14ac:dyDescent="0.25">
      <c r="AH385" s="16"/>
      <c r="BN385" s="30"/>
    </row>
    <row r="386" spans="34:66" x14ac:dyDescent="0.25">
      <c r="AH386" s="16"/>
      <c r="BN386" s="30"/>
    </row>
    <row r="387" spans="34:66" x14ac:dyDescent="0.25">
      <c r="AH387" s="16"/>
      <c r="BN387" s="30"/>
    </row>
    <row r="388" spans="34:66" x14ac:dyDescent="0.25">
      <c r="AH388" s="16"/>
      <c r="BN388" s="30"/>
    </row>
    <row r="389" spans="34:66" x14ac:dyDescent="0.25">
      <c r="AH389" s="16"/>
      <c r="BN389" s="30"/>
    </row>
    <row r="390" spans="34:66" x14ac:dyDescent="0.25">
      <c r="AH390" s="16"/>
      <c r="BN390" s="30"/>
    </row>
    <row r="391" spans="34:66" x14ac:dyDescent="0.25">
      <c r="AH391" s="16"/>
      <c r="BN391" s="30"/>
    </row>
    <row r="392" spans="34:66" x14ac:dyDescent="0.25">
      <c r="AH392" s="16"/>
      <c r="BN392" s="30"/>
    </row>
    <row r="393" spans="34:66" x14ac:dyDescent="0.25">
      <c r="AH393" s="16"/>
      <c r="BN393" s="30"/>
    </row>
    <row r="394" spans="34:66" x14ac:dyDescent="0.25">
      <c r="AH394" s="16"/>
      <c r="BN394" s="30"/>
    </row>
    <row r="395" spans="34:66" x14ac:dyDescent="0.25">
      <c r="AH395" s="16"/>
      <c r="BN395" s="30"/>
    </row>
    <row r="396" spans="34:66" x14ac:dyDescent="0.25">
      <c r="AH396" s="16"/>
      <c r="BN396" s="30"/>
    </row>
    <row r="397" spans="34:66" x14ac:dyDescent="0.25">
      <c r="AH397" s="16"/>
      <c r="BN397" s="30"/>
    </row>
    <row r="398" spans="34:66" x14ac:dyDescent="0.25">
      <c r="AH398" s="16"/>
      <c r="BN398" s="30"/>
    </row>
    <row r="399" spans="34:66" x14ac:dyDescent="0.25">
      <c r="AH399" s="16"/>
      <c r="BN399" s="30"/>
    </row>
    <row r="400" spans="34:66" x14ac:dyDescent="0.25">
      <c r="AH400" s="16"/>
      <c r="BN400" s="30"/>
    </row>
    <row r="401" spans="34:66" x14ac:dyDescent="0.25">
      <c r="AH401" s="16"/>
      <c r="BN401" s="30"/>
    </row>
    <row r="402" spans="34:66" x14ac:dyDescent="0.25">
      <c r="AH402" s="16"/>
      <c r="BN402" s="30"/>
    </row>
    <row r="403" spans="34:66" x14ac:dyDescent="0.25">
      <c r="AH403" s="16"/>
      <c r="BN403" s="30"/>
    </row>
    <row r="404" spans="34:66" x14ac:dyDescent="0.25">
      <c r="AH404" s="16"/>
      <c r="BN404" s="30"/>
    </row>
    <row r="405" spans="34:66" x14ac:dyDescent="0.25">
      <c r="AH405" s="16"/>
      <c r="BN405" s="30"/>
    </row>
    <row r="406" spans="34:66" x14ac:dyDescent="0.25">
      <c r="AH406" s="16"/>
      <c r="BN406" s="30"/>
    </row>
    <row r="407" spans="34:66" x14ac:dyDescent="0.25">
      <c r="AH407" s="16"/>
      <c r="BN407" s="30"/>
    </row>
    <row r="408" spans="34:66" x14ac:dyDescent="0.25">
      <c r="AH408" s="16"/>
      <c r="BN408" s="30"/>
    </row>
    <row r="409" spans="34:66" x14ac:dyDescent="0.25">
      <c r="AH409" s="16"/>
      <c r="BN409" s="30"/>
    </row>
    <row r="410" spans="34:66" x14ac:dyDescent="0.25">
      <c r="AH410" s="16"/>
      <c r="BN410" s="30"/>
    </row>
    <row r="411" spans="34:66" x14ac:dyDescent="0.25">
      <c r="AH411" s="16"/>
      <c r="BN411" s="30"/>
    </row>
    <row r="412" spans="34:66" x14ac:dyDescent="0.25">
      <c r="AH412" s="16"/>
      <c r="BN412" s="30"/>
    </row>
    <row r="413" spans="34:66" x14ac:dyDescent="0.25">
      <c r="AH413" s="16"/>
      <c r="BN413" s="30"/>
    </row>
    <row r="414" spans="34:66" x14ac:dyDescent="0.25">
      <c r="AH414" s="16"/>
      <c r="BN414" s="30"/>
    </row>
    <row r="415" spans="34:66" x14ac:dyDescent="0.25">
      <c r="AH415" s="16"/>
      <c r="BN415" s="30"/>
    </row>
    <row r="416" spans="34:66" x14ac:dyDescent="0.25">
      <c r="AH416" s="16"/>
      <c r="BN416" s="30"/>
    </row>
    <row r="417" spans="34:66" x14ac:dyDescent="0.25">
      <c r="AH417" s="16"/>
      <c r="BN417" s="30"/>
    </row>
    <row r="418" spans="34:66" x14ac:dyDescent="0.25">
      <c r="AH418" s="16"/>
      <c r="BN418" s="30"/>
    </row>
    <row r="419" spans="34:66" x14ac:dyDescent="0.25">
      <c r="AH419" s="16"/>
      <c r="BN419" s="30"/>
    </row>
    <row r="420" spans="34:66" x14ac:dyDescent="0.25">
      <c r="AH420" s="16"/>
      <c r="BN420" s="30"/>
    </row>
    <row r="421" spans="34:66" x14ac:dyDescent="0.25">
      <c r="AH421" s="16"/>
      <c r="BN421" s="30"/>
    </row>
    <row r="422" spans="34:66" x14ac:dyDescent="0.25">
      <c r="AH422" s="16"/>
      <c r="BN422" s="30"/>
    </row>
    <row r="423" spans="34:66" x14ac:dyDescent="0.25">
      <c r="AH423" s="16"/>
      <c r="BN423" s="30"/>
    </row>
    <row r="424" spans="34:66" x14ac:dyDescent="0.25">
      <c r="AH424" s="16"/>
      <c r="BN424" s="30"/>
    </row>
    <row r="425" spans="34:66" x14ac:dyDescent="0.25">
      <c r="AH425" s="16"/>
      <c r="BN425" s="30"/>
    </row>
    <row r="426" spans="34:66" x14ac:dyDescent="0.25">
      <c r="AH426" s="16"/>
      <c r="BN426" s="30"/>
    </row>
    <row r="427" spans="34:66" x14ac:dyDescent="0.25">
      <c r="AH427" s="16"/>
      <c r="BN427" s="30"/>
    </row>
    <row r="428" spans="34:66" x14ac:dyDescent="0.25">
      <c r="AH428" s="16"/>
      <c r="BN428" s="30"/>
    </row>
    <row r="429" spans="34:66" x14ac:dyDescent="0.25">
      <c r="AH429" s="16"/>
      <c r="BN429" s="30"/>
    </row>
    <row r="430" spans="34:66" x14ac:dyDescent="0.25">
      <c r="AH430" s="16"/>
      <c r="BN430" s="30"/>
    </row>
    <row r="431" spans="34:66" x14ac:dyDescent="0.25">
      <c r="AH431" s="16"/>
      <c r="BN431" s="30"/>
    </row>
    <row r="432" spans="34:66" x14ac:dyDescent="0.25">
      <c r="AH432" s="16"/>
      <c r="BN432" s="30"/>
    </row>
    <row r="433" spans="34:66" x14ac:dyDescent="0.25">
      <c r="AH433" s="16"/>
      <c r="BN433" s="30"/>
    </row>
    <row r="434" spans="34:66" x14ac:dyDescent="0.25">
      <c r="AH434" s="16"/>
      <c r="BN434" s="30"/>
    </row>
    <row r="435" spans="34:66" x14ac:dyDescent="0.25">
      <c r="AH435" s="16"/>
      <c r="BN435" s="30"/>
    </row>
    <row r="436" spans="34:66" x14ac:dyDescent="0.25">
      <c r="AH436" s="16"/>
      <c r="BN436" s="30"/>
    </row>
    <row r="437" spans="34:66" x14ac:dyDescent="0.25">
      <c r="AH437" s="16"/>
      <c r="BN437" s="30"/>
    </row>
    <row r="438" spans="34:66" x14ac:dyDescent="0.25">
      <c r="AH438" s="16"/>
      <c r="BN438" s="30"/>
    </row>
    <row r="439" spans="34:66" x14ac:dyDescent="0.25">
      <c r="AH439" s="16"/>
      <c r="BN439" s="30"/>
    </row>
    <row r="440" spans="34:66" x14ac:dyDescent="0.25">
      <c r="AH440" s="16"/>
      <c r="BN440" s="30"/>
    </row>
    <row r="441" spans="34:66" x14ac:dyDescent="0.25">
      <c r="AH441" s="16"/>
      <c r="BN441" s="30"/>
    </row>
    <row r="442" spans="34:66" x14ac:dyDescent="0.25">
      <c r="AH442" s="16"/>
      <c r="BN442" s="30"/>
    </row>
    <row r="443" spans="34:66" x14ac:dyDescent="0.25">
      <c r="AH443" s="16"/>
      <c r="BN443" s="30"/>
    </row>
    <row r="444" spans="34:66" x14ac:dyDescent="0.25">
      <c r="AH444" s="16"/>
      <c r="BN444" s="30"/>
    </row>
    <row r="445" spans="34:66" x14ac:dyDescent="0.25">
      <c r="AH445" s="16"/>
      <c r="BN445" s="30"/>
    </row>
    <row r="446" spans="34:66" x14ac:dyDescent="0.25">
      <c r="AH446" s="16"/>
      <c r="BN446" s="30"/>
    </row>
    <row r="447" spans="34:66" x14ac:dyDescent="0.25">
      <c r="AH447" s="16"/>
      <c r="BN447" s="30"/>
    </row>
    <row r="448" spans="34:66" x14ac:dyDescent="0.25">
      <c r="AH448" s="16"/>
      <c r="BN448" s="30"/>
    </row>
    <row r="449" spans="34:66" x14ac:dyDescent="0.25">
      <c r="AH449" s="16"/>
      <c r="BN449" s="30"/>
    </row>
    <row r="450" spans="34:66" x14ac:dyDescent="0.25">
      <c r="AH450" s="16"/>
      <c r="BN450" s="30"/>
    </row>
    <row r="451" spans="34:66" x14ac:dyDescent="0.25">
      <c r="AH451" s="16"/>
      <c r="BN451" s="30"/>
    </row>
    <row r="452" spans="34:66" x14ac:dyDescent="0.25">
      <c r="AH452" s="16"/>
      <c r="BN452" s="30"/>
    </row>
    <row r="453" spans="34:66" x14ac:dyDescent="0.25">
      <c r="AH453" s="16"/>
      <c r="BN453" s="30"/>
    </row>
    <row r="454" spans="34:66" x14ac:dyDescent="0.25">
      <c r="AH454" s="16"/>
      <c r="BN454" s="30"/>
    </row>
    <row r="455" spans="34:66" x14ac:dyDescent="0.25">
      <c r="AH455" s="16"/>
      <c r="BN455" s="30"/>
    </row>
    <row r="456" spans="34:66" x14ac:dyDescent="0.25">
      <c r="AH456" s="16"/>
      <c r="BN456" s="30"/>
    </row>
    <row r="457" spans="34:66" x14ac:dyDescent="0.25">
      <c r="AH457" s="16"/>
      <c r="BN457" s="30"/>
    </row>
    <row r="458" spans="34:66" x14ac:dyDescent="0.25">
      <c r="AH458" s="16"/>
      <c r="BN458" s="30"/>
    </row>
    <row r="459" spans="34:66" x14ac:dyDescent="0.25">
      <c r="AH459" s="16"/>
      <c r="BN459" s="30"/>
    </row>
    <row r="460" spans="34:66" x14ac:dyDescent="0.25">
      <c r="AH460" s="16"/>
      <c r="BN460" s="30"/>
    </row>
    <row r="461" spans="34:66" x14ac:dyDescent="0.25">
      <c r="AH461" s="16"/>
      <c r="BN461" s="30"/>
    </row>
    <row r="462" spans="34:66" x14ac:dyDescent="0.25">
      <c r="AH462" s="16"/>
      <c r="BN462" s="30"/>
    </row>
    <row r="463" spans="34:66" x14ac:dyDescent="0.25">
      <c r="AH463" s="16"/>
      <c r="BN463" s="30"/>
    </row>
    <row r="464" spans="34:66" x14ac:dyDescent="0.25">
      <c r="AH464" s="16"/>
      <c r="BN464" s="30"/>
    </row>
    <row r="465" spans="34:66" x14ac:dyDescent="0.25">
      <c r="AH465" s="16"/>
      <c r="BN465" s="30"/>
    </row>
    <row r="466" spans="34:66" x14ac:dyDescent="0.25">
      <c r="AH466" s="16"/>
      <c r="BN466" s="30"/>
    </row>
    <row r="467" spans="34:66" x14ac:dyDescent="0.25">
      <c r="AH467" s="16"/>
      <c r="BN467" s="30"/>
    </row>
    <row r="468" spans="34:66" x14ac:dyDescent="0.25">
      <c r="AH468" s="16"/>
      <c r="BN468" s="30"/>
    </row>
    <row r="469" spans="34:66" x14ac:dyDescent="0.25">
      <c r="AH469" s="16"/>
      <c r="BN469" s="30"/>
    </row>
    <row r="470" spans="34:66" x14ac:dyDescent="0.25">
      <c r="AH470" s="16"/>
      <c r="BN470" s="30"/>
    </row>
    <row r="471" spans="34:66" x14ac:dyDescent="0.25">
      <c r="AH471" s="16"/>
      <c r="BN471" s="30"/>
    </row>
    <row r="472" spans="34:66" x14ac:dyDescent="0.25">
      <c r="AH472" s="16"/>
      <c r="BN472" s="30"/>
    </row>
    <row r="473" spans="34:66" x14ac:dyDescent="0.25">
      <c r="AH473" s="16"/>
      <c r="BN473" s="30"/>
    </row>
    <row r="474" spans="34:66" x14ac:dyDescent="0.25">
      <c r="AH474" s="16"/>
      <c r="BN474" s="30"/>
    </row>
    <row r="475" spans="34:66" x14ac:dyDescent="0.25">
      <c r="AH475" s="16"/>
      <c r="BN475" s="30"/>
    </row>
    <row r="476" spans="34:66" x14ac:dyDescent="0.25">
      <c r="AH476" s="16"/>
      <c r="BN476" s="30"/>
    </row>
    <row r="477" spans="34:66" x14ac:dyDescent="0.25">
      <c r="AH477" s="16"/>
      <c r="BN477" s="30"/>
    </row>
    <row r="478" spans="34:66" x14ac:dyDescent="0.25">
      <c r="AH478" s="16"/>
      <c r="BN478" s="30"/>
    </row>
    <row r="479" spans="34:66" x14ac:dyDescent="0.25">
      <c r="AH479" s="16"/>
      <c r="BN479" s="30"/>
    </row>
    <row r="480" spans="34:66" x14ac:dyDescent="0.25">
      <c r="AH480" s="16"/>
      <c r="BN480" s="30"/>
    </row>
    <row r="481" spans="34:66" x14ac:dyDescent="0.25">
      <c r="AH481" s="16"/>
      <c r="BN481" s="30"/>
    </row>
    <row r="482" spans="34:66" x14ac:dyDescent="0.25">
      <c r="AH482" s="16"/>
      <c r="BN482" s="30"/>
    </row>
    <row r="483" spans="34:66" x14ac:dyDescent="0.25">
      <c r="AH483" s="16"/>
      <c r="BN483" s="30"/>
    </row>
    <row r="484" spans="34:66" x14ac:dyDescent="0.25">
      <c r="AH484" s="16"/>
      <c r="BN484" s="30"/>
    </row>
    <row r="485" spans="34:66" x14ac:dyDescent="0.25">
      <c r="AH485" s="16"/>
      <c r="BN485" s="30"/>
    </row>
    <row r="486" spans="34:66" x14ac:dyDescent="0.25">
      <c r="AH486" s="16"/>
      <c r="BN486" s="30"/>
    </row>
    <row r="487" spans="34:66" x14ac:dyDescent="0.25">
      <c r="AH487" s="16"/>
      <c r="BN487" s="30"/>
    </row>
    <row r="488" spans="34:66" x14ac:dyDescent="0.25">
      <c r="AH488" s="16"/>
      <c r="BN488" s="30"/>
    </row>
    <row r="489" spans="34:66" x14ac:dyDescent="0.25">
      <c r="AH489" s="16"/>
      <c r="BN489" s="30"/>
    </row>
    <row r="490" spans="34:66" x14ac:dyDescent="0.25">
      <c r="AH490" s="16"/>
      <c r="BN490" s="30"/>
    </row>
    <row r="491" spans="34:66" x14ac:dyDescent="0.25">
      <c r="AH491" s="16"/>
      <c r="BN491" s="30"/>
    </row>
    <row r="492" spans="34:66" x14ac:dyDescent="0.25">
      <c r="AH492" s="16"/>
      <c r="BN492" s="30"/>
    </row>
    <row r="493" spans="34:66" x14ac:dyDescent="0.25">
      <c r="AH493" s="16"/>
      <c r="BN493" s="30"/>
    </row>
    <row r="494" spans="34:66" x14ac:dyDescent="0.25">
      <c r="AH494" s="16"/>
      <c r="BN494" s="30"/>
    </row>
    <row r="495" spans="34:66" x14ac:dyDescent="0.25">
      <c r="AH495" s="16"/>
      <c r="BN495" s="30"/>
    </row>
    <row r="496" spans="34:66" x14ac:dyDescent="0.25">
      <c r="AH496" s="16"/>
      <c r="BN496" s="30"/>
    </row>
    <row r="497" spans="34:66" x14ac:dyDescent="0.25">
      <c r="AH497" s="16"/>
      <c r="BN497" s="30"/>
    </row>
    <row r="498" spans="34:66" x14ac:dyDescent="0.25">
      <c r="AH498" s="16"/>
      <c r="BN498" s="30"/>
    </row>
    <row r="499" spans="34:66" x14ac:dyDescent="0.25">
      <c r="AH499" s="16"/>
      <c r="BN499" s="30"/>
    </row>
    <row r="500" spans="34:66" x14ac:dyDescent="0.25">
      <c r="AH500" s="16"/>
      <c r="BN500" s="30"/>
    </row>
    <row r="501" spans="34:66" x14ac:dyDescent="0.25">
      <c r="AH501" s="16"/>
      <c r="BN501" s="30"/>
    </row>
    <row r="502" spans="34:66" x14ac:dyDescent="0.25">
      <c r="AH502" s="16"/>
      <c r="BN502" s="30"/>
    </row>
    <row r="503" spans="34:66" x14ac:dyDescent="0.25">
      <c r="AH503" s="16"/>
      <c r="BN503" s="30"/>
    </row>
    <row r="504" spans="34:66" x14ac:dyDescent="0.25">
      <c r="AH504" s="16"/>
      <c r="BN504" s="30"/>
    </row>
    <row r="505" spans="34:66" x14ac:dyDescent="0.25">
      <c r="AH505" s="16"/>
      <c r="BN505" s="30"/>
    </row>
    <row r="506" spans="34:66" x14ac:dyDescent="0.25">
      <c r="AH506" s="16"/>
      <c r="BN506" s="30"/>
    </row>
    <row r="507" spans="34:66" x14ac:dyDescent="0.25">
      <c r="AH507" s="16"/>
      <c r="BN507" s="30"/>
    </row>
    <row r="508" spans="34:66" x14ac:dyDescent="0.25">
      <c r="AH508" s="16"/>
      <c r="BN508" s="30"/>
    </row>
    <row r="509" spans="34:66" x14ac:dyDescent="0.25">
      <c r="AH509" s="16"/>
      <c r="BN509" s="30"/>
    </row>
    <row r="510" spans="34:66" x14ac:dyDescent="0.25">
      <c r="AH510" s="16"/>
      <c r="BN510" s="30"/>
    </row>
    <row r="511" spans="34:66" x14ac:dyDescent="0.25">
      <c r="AH511" s="16"/>
      <c r="BN511" s="30"/>
    </row>
    <row r="512" spans="34:66" x14ac:dyDescent="0.25">
      <c r="AH512" s="16"/>
      <c r="BN512" s="30"/>
    </row>
    <row r="513" spans="34:66" x14ac:dyDescent="0.25">
      <c r="AH513" s="16"/>
      <c r="BN513" s="30"/>
    </row>
    <row r="514" spans="34:66" x14ac:dyDescent="0.25">
      <c r="AH514" s="16"/>
      <c r="BN514" s="30"/>
    </row>
    <row r="515" spans="34:66" x14ac:dyDescent="0.25">
      <c r="AH515" s="16"/>
      <c r="BN515" s="30"/>
    </row>
    <row r="516" spans="34:66" x14ac:dyDescent="0.25">
      <c r="AH516" s="16"/>
      <c r="BN516" s="30"/>
    </row>
    <row r="517" spans="34:66" x14ac:dyDescent="0.25">
      <c r="AH517" s="16"/>
      <c r="BN517" s="30"/>
    </row>
    <row r="518" spans="34:66" x14ac:dyDescent="0.25">
      <c r="AH518" s="16"/>
      <c r="BN518" s="30"/>
    </row>
    <row r="519" spans="34:66" x14ac:dyDescent="0.25">
      <c r="AH519" s="16"/>
      <c r="BN519" s="30"/>
    </row>
    <row r="520" spans="34:66" x14ac:dyDescent="0.25">
      <c r="AH520" s="16"/>
      <c r="BN520" s="30"/>
    </row>
    <row r="521" spans="34:66" x14ac:dyDescent="0.25">
      <c r="AH521" s="16"/>
      <c r="BN521" s="30"/>
    </row>
    <row r="522" spans="34:66" x14ac:dyDescent="0.25">
      <c r="AH522" s="16"/>
      <c r="BN522" s="30"/>
    </row>
    <row r="523" spans="34:66" x14ac:dyDescent="0.25">
      <c r="AH523" s="16"/>
      <c r="BN523" s="30"/>
    </row>
    <row r="524" spans="34:66" x14ac:dyDescent="0.25">
      <c r="AH524" s="16"/>
      <c r="BN524" s="30"/>
    </row>
    <row r="525" spans="34:66" x14ac:dyDescent="0.25">
      <c r="AH525" s="16"/>
      <c r="BN525" s="30"/>
    </row>
    <row r="526" spans="34:66" x14ac:dyDescent="0.25">
      <c r="AH526" s="16"/>
      <c r="BN526" s="30"/>
    </row>
    <row r="527" spans="34:66" x14ac:dyDescent="0.25">
      <c r="AH527" s="16"/>
      <c r="BN527" s="30"/>
    </row>
    <row r="528" spans="34:66" x14ac:dyDescent="0.25">
      <c r="AH528" s="16"/>
      <c r="BN528" s="30"/>
    </row>
    <row r="529" spans="34:66" x14ac:dyDescent="0.25">
      <c r="AH529" s="16"/>
      <c r="BN529" s="30"/>
    </row>
    <row r="530" spans="34:66" x14ac:dyDescent="0.25">
      <c r="AH530" s="16"/>
      <c r="BN530" s="30"/>
    </row>
    <row r="531" spans="34:66" x14ac:dyDescent="0.25">
      <c r="AH531" s="16"/>
      <c r="BN531" s="30"/>
    </row>
    <row r="532" spans="34:66" x14ac:dyDescent="0.25">
      <c r="AH532" s="16"/>
      <c r="BN532" s="30"/>
    </row>
    <row r="533" spans="34:66" x14ac:dyDescent="0.25">
      <c r="AH533" s="16"/>
      <c r="BN533" s="30"/>
    </row>
    <row r="534" spans="34:66" x14ac:dyDescent="0.25">
      <c r="AH534" s="16"/>
      <c r="BN534" s="30"/>
    </row>
    <row r="535" spans="34:66" x14ac:dyDescent="0.25">
      <c r="AH535" s="16"/>
      <c r="BN535" s="30"/>
    </row>
    <row r="536" spans="34:66" x14ac:dyDescent="0.25">
      <c r="AH536" s="16"/>
      <c r="BN536" s="30"/>
    </row>
    <row r="537" spans="34:66" x14ac:dyDescent="0.25">
      <c r="AH537" s="16"/>
      <c r="BN537" s="30"/>
    </row>
    <row r="538" spans="34:66" x14ac:dyDescent="0.25">
      <c r="AH538" s="16"/>
      <c r="BN538" s="30"/>
    </row>
    <row r="539" spans="34:66" x14ac:dyDescent="0.25">
      <c r="AH539" s="16"/>
      <c r="BN539" s="30"/>
    </row>
    <row r="540" spans="34:66" x14ac:dyDescent="0.25">
      <c r="AH540" s="16"/>
      <c r="BN540" s="30"/>
    </row>
    <row r="541" spans="34:66" x14ac:dyDescent="0.25">
      <c r="AH541" s="16"/>
      <c r="BN541" s="30"/>
    </row>
    <row r="542" spans="34:66" x14ac:dyDescent="0.25">
      <c r="AH542" s="16"/>
      <c r="BN542" s="30"/>
    </row>
    <row r="543" spans="34:66" x14ac:dyDescent="0.25">
      <c r="AH543" s="16"/>
      <c r="BN543" s="30"/>
    </row>
    <row r="544" spans="34:66" x14ac:dyDescent="0.25">
      <c r="AH544" s="16"/>
      <c r="BN544" s="30"/>
    </row>
    <row r="545" spans="34:66" x14ac:dyDescent="0.25">
      <c r="AH545" s="16"/>
      <c r="BN545" s="30"/>
    </row>
    <row r="546" spans="34:66" x14ac:dyDescent="0.25">
      <c r="AH546" s="16"/>
      <c r="BN546" s="30"/>
    </row>
    <row r="547" spans="34:66" x14ac:dyDescent="0.25">
      <c r="AH547" s="16"/>
      <c r="BN547" s="30"/>
    </row>
    <row r="548" spans="34:66" x14ac:dyDescent="0.25">
      <c r="AH548" s="16"/>
      <c r="BN548" s="30"/>
    </row>
    <row r="549" spans="34:66" x14ac:dyDescent="0.25">
      <c r="AH549" s="16"/>
      <c r="BN549" s="30"/>
    </row>
    <row r="550" spans="34:66" x14ac:dyDescent="0.25">
      <c r="AH550" s="16"/>
      <c r="BN550" s="30"/>
    </row>
    <row r="551" spans="34:66" x14ac:dyDescent="0.25">
      <c r="AH551" s="16"/>
      <c r="BN551" s="30"/>
    </row>
    <row r="552" spans="34:66" x14ac:dyDescent="0.25">
      <c r="AH552" s="16"/>
      <c r="BN552" s="30"/>
    </row>
    <row r="553" spans="34:66" x14ac:dyDescent="0.25">
      <c r="AH553" s="16"/>
      <c r="BN553" s="30"/>
    </row>
    <row r="554" spans="34:66" x14ac:dyDescent="0.25">
      <c r="AH554" s="16"/>
      <c r="BN554" s="30"/>
    </row>
    <row r="555" spans="34:66" x14ac:dyDescent="0.25">
      <c r="AH555" s="16"/>
      <c r="BN555" s="30"/>
    </row>
    <row r="556" spans="34:66" x14ac:dyDescent="0.25">
      <c r="AH556" s="16"/>
      <c r="BN556" s="30"/>
    </row>
    <row r="557" spans="34:66" x14ac:dyDescent="0.25">
      <c r="AH557" s="16"/>
      <c r="BN557" s="30"/>
    </row>
    <row r="558" spans="34:66" x14ac:dyDescent="0.25">
      <c r="AH558" s="16"/>
      <c r="BN558" s="30"/>
    </row>
    <row r="559" spans="34:66" x14ac:dyDescent="0.25">
      <c r="AH559" s="16"/>
      <c r="BN559" s="30"/>
    </row>
    <row r="560" spans="34:66" x14ac:dyDescent="0.25">
      <c r="AH560" s="16"/>
      <c r="BN560" s="30"/>
    </row>
    <row r="561" spans="34:66" x14ac:dyDescent="0.25">
      <c r="AH561" s="16"/>
      <c r="BN561" s="30"/>
    </row>
    <row r="562" spans="34:66" x14ac:dyDescent="0.25">
      <c r="AH562" s="16"/>
      <c r="BN562" s="30"/>
    </row>
    <row r="563" spans="34:66" x14ac:dyDescent="0.25">
      <c r="AH563" s="16"/>
      <c r="BN563" s="30"/>
    </row>
    <row r="564" spans="34:66" x14ac:dyDescent="0.25">
      <c r="AH564" s="16"/>
      <c r="BN564" s="30"/>
    </row>
    <row r="565" spans="34:66" x14ac:dyDescent="0.25">
      <c r="AH565" s="16"/>
      <c r="BN565" s="30"/>
    </row>
    <row r="566" spans="34:66" x14ac:dyDescent="0.25">
      <c r="AH566" s="16"/>
      <c r="BN566" s="30"/>
    </row>
    <row r="567" spans="34:66" x14ac:dyDescent="0.25">
      <c r="AH567" s="16"/>
      <c r="BN567" s="30"/>
    </row>
    <row r="568" spans="34:66" x14ac:dyDescent="0.25">
      <c r="AH568" s="16"/>
      <c r="BN568" s="30"/>
    </row>
    <row r="569" spans="34:66" x14ac:dyDescent="0.25">
      <c r="AH569" s="16"/>
      <c r="BN569" s="30"/>
    </row>
    <row r="570" spans="34:66" x14ac:dyDescent="0.25">
      <c r="AH570" s="16"/>
      <c r="BN570" s="30"/>
    </row>
    <row r="571" spans="34:66" x14ac:dyDescent="0.25">
      <c r="AH571" s="16"/>
      <c r="BN571" s="30"/>
    </row>
    <row r="572" spans="34:66" x14ac:dyDescent="0.25">
      <c r="AH572" s="16"/>
      <c r="BN572" s="30"/>
    </row>
    <row r="573" spans="34:66" x14ac:dyDescent="0.25">
      <c r="AH573" s="16"/>
      <c r="BN573" s="30"/>
    </row>
    <row r="574" spans="34:66" x14ac:dyDescent="0.25">
      <c r="AH574" s="16"/>
      <c r="BN574" s="30"/>
    </row>
    <row r="575" spans="34:66" x14ac:dyDescent="0.25">
      <c r="AH575" s="16"/>
      <c r="BN575" s="30"/>
    </row>
    <row r="576" spans="34:66" x14ac:dyDescent="0.25">
      <c r="AH576" s="16"/>
      <c r="BN576" s="30"/>
    </row>
    <row r="577" spans="34:66" x14ac:dyDescent="0.25">
      <c r="AH577" s="16"/>
      <c r="BN577" s="30"/>
    </row>
    <row r="578" spans="34:66" x14ac:dyDescent="0.25">
      <c r="AH578" s="16"/>
      <c r="BN578" s="30"/>
    </row>
    <row r="579" spans="34:66" x14ac:dyDescent="0.25">
      <c r="AH579" s="16"/>
      <c r="BN579" s="30"/>
    </row>
    <row r="580" spans="34:66" x14ac:dyDescent="0.25">
      <c r="AH580" s="16"/>
      <c r="BN580" s="30"/>
    </row>
    <row r="581" spans="34:66" x14ac:dyDescent="0.25">
      <c r="AH581" s="16"/>
      <c r="BN581" s="30"/>
    </row>
    <row r="582" spans="34:66" x14ac:dyDescent="0.25">
      <c r="AH582" s="16"/>
      <c r="BN582" s="30"/>
    </row>
    <row r="583" spans="34:66" x14ac:dyDescent="0.25">
      <c r="AH583" s="16"/>
      <c r="BN583" s="30"/>
    </row>
    <row r="584" spans="34:66" x14ac:dyDescent="0.25">
      <c r="AH584" s="16"/>
      <c r="BN584" s="30"/>
    </row>
    <row r="585" spans="34:66" x14ac:dyDescent="0.25">
      <c r="AH585" s="16"/>
      <c r="BN585" s="30"/>
    </row>
    <row r="586" spans="34:66" x14ac:dyDescent="0.25">
      <c r="AH586" s="16"/>
      <c r="BN586" s="30"/>
    </row>
    <row r="587" spans="34:66" x14ac:dyDescent="0.25">
      <c r="AH587" s="16"/>
      <c r="BN587" s="30"/>
    </row>
    <row r="588" spans="34:66" x14ac:dyDescent="0.25">
      <c r="AH588" s="16"/>
      <c r="BN588" s="30"/>
    </row>
    <row r="589" spans="34:66" x14ac:dyDescent="0.25">
      <c r="AH589" s="16"/>
      <c r="BN589" s="30"/>
    </row>
    <row r="590" spans="34:66" x14ac:dyDescent="0.25">
      <c r="AH590" s="16"/>
      <c r="BN590" s="30"/>
    </row>
    <row r="591" spans="34:66" x14ac:dyDescent="0.25">
      <c r="AH591" s="16"/>
      <c r="BN591" s="30"/>
    </row>
    <row r="592" spans="34:66" x14ac:dyDescent="0.25">
      <c r="AH592" s="16"/>
      <c r="BN592" s="30"/>
    </row>
    <row r="593" spans="34:66" x14ac:dyDescent="0.25">
      <c r="AH593" s="16"/>
      <c r="BN593" s="30"/>
    </row>
    <row r="594" spans="34:66" x14ac:dyDescent="0.25">
      <c r="AH594" s="16"/>
      <c r="BN594" s="30"/>
    </row>
    <row r="595" spans="34:66" x14ac:dyDescent="0.25">
      <c r="AH595" s="16"/>
      <c r="BN595" s="30"/>
    </row>
    <row r="596" spans="34:66" x14ac:dyDescent="0.25">
      <c r="AH596" s="16"/>
      <c r="BN596" s="30"/>
    </row>
    <row r="597" spans="34:66" x14ac:dyDescent="0.25">
      <c r="AH597" s="16"/>
      <c r="BN597" s="30"/>
    </row>
    <row r="598" spans="34:66" x14ac:dyDescent="0.25">
      <c r="AH598" s="16"/>
      <c r="BN598" s="30"/>
    </row>
    <row r="599" spans="34:66" x14ac:dyDescent="0.25">
      <c r="AH599" s="16"/>
      <c r="BN599" s="30"/>
    </row>
    <row r="600" spans="34:66" x14ac:dyDescent="0.25">
      <c r="AH600" s="16"/>
      <c r="BN600" s="30"/>
    </row>
    <row r="601" spans="34:66" x14ac:dyDescent="0.25">
      <c r="AH601" s="16"/>
      <c r="BN601" s="30"/>
    </row>
    <row r="602" spans="34:66" x14ac:dyDescent="0.25">
      <c r="AH602" s="16"/>
      <c r="BN602" s="30"/>
    </row>
    <row r="603" spans="34:66" x14ac:dyDescent="0.25">
      <c r="AH603" s="16"/>
      <c r="BN603" s="30"/>
    </row>
    <row r="604" spans="34:66" x14ac:dyDescent="0.25">
      <c r="AH604" s="16"/>
      <c r="BN604" s="30"/>
    </row>
    <row r="605" spans="34:66" x14ac:dyDescent="0.25">
      <c r="AH605" s="16"/>
      <c r="BN605" s="30"/>
    </row>
    <row r="606" spans="34:66" x14ac:dyDescent="0.25">
      <c r="AH606" s="16"/>
      <c r="BN606" s="30"/>
    </row>
    <row r="607" spans="34:66" x14ac:dyDescent="0.25">
      <c r="AH607" s="16"/>
      <c r="BN607" s="30"/>
    </row>
    <row r="608" spans="34:66" x14ac:dyDescent="0.25">
      <c r="AH608" s="16"/>
      <c r="BN608" s="30"/>
    </row>
    <row r="609" spans="34:66" x14ac:dyDescent="0.25">
      <c r="AH609" s="16"/>
      <c r="BN609" s="30"/>
    </row>
    <row r="610" spans="34:66" x14ac:dyDescent="0.25">
      <c r="AH610" s="16"/>
      <c r="BN610" s="30"/>
    </row>
    <row r="611" spans="34:66" x14ac:dyDescent="0.25">
      <c r="AH611" s="16"/>
      <c r="BN611" s="30"/>
    </row>
    <row r="612" spans="34:66" x14ac:dyDescent="0.25">
      <c r="AH612" s="16"/>
      <c r="BN612" s="30"/>
    </row>
    <row r="613" spans="34:66" x14ac:dyDescent="0.25">
      <c r="AH613" s="16"/>
      <c r="BN613" s="30"/>
    </row>
    <row r="614" spans="34:66" x14ac:dyDescent="0.25">
      <c r="AH614" s="16"/>
      <c r="BN614" s="30"/>
    </row>
    <row r="615" spans="34:66" x14ac:dyDescent="0.25">
      <c r="AH615" s="16"/>
      <c r="BN615" s="30"/>
    </row>
    <row r="616" spans="34:66" x14ac:dyDescent="0.25">
      <c r="AH616" s="16"/>
      <c r="BN616" s="30"/>
    </row>
    <row r="617" spans="34:66" x14ac:dyDescent="0.25">
      <c r="AH617" s="16"/>
      <c r="BN617" s="30"/>
    </row>
    <row r="618" spans="34:66" x14ac:dyDescent="0.25">
      <c r="AH618" s="16"/>
      <c r="BN618" s="30"/>
    </row>
    <row r="619" spans="34:66" x14ac:dyDescent="0.25">
      <c r="AH619" s="16"/>
      <c r="BN619" s="30"/>
    </row>
    <row r="620" spans="34:66" x14ac:dyDescent="0.25">
      <c r="AH620" s="16"/>
      <c r="BN620" s="30"/>
    </row>
    <row r="621" spans="34:66" x14ac:dyDescent="0.25">
      <c r="AH621" s="16"/>
      <c r="BN621" s="30"/>
    </row>
    <row r="622" spans="34:66" x14ac:dyDescent="0.25">
      <c r="AH622" s="16"/>
      <c r="BN622" s="30"/>
    </row>
    <row r="623" spans="34:66" x14ac:dyDescent="0.25">
      <c r="AH623" s="16"/>
      <c r="BN623" s="30"/>
    </row>
    <row r="624" spans="34:66" x14ac:dyDescent="0.25">
      <c r="AH624" s="16"/>
      <c r="BN624" s="30"/>
    </row>
    <row r="625" spans="34:66" x14ac:dyDescent="0.25">
      <c r="AH625" s="16"/>
      <c r="BN625" s="30"/>
    </row>
    <row r="626" spans="34:66" x14ac:dyDescent="0.25">
      <c r="AH626" s="16"/>
      <c r="BN626" s="30"/>
    </row>
    <row r="627" spans="34:66" x14ac:dyDescent="0.25">
      <c r="AH627" s="16"/>
      <c r="BN627" s="30"/>
    </row>
    <row r="628" spans="34:66" x14ac:dyDescent="0.25">
      <c r="AH628" s="16"/>
      <c r="BN628" s="30"/>
    </row>
    <row r="629" spans="34:66" x14ac:dyDescent="0.25">
      <c r="AH629" s="16"/>
      <c r="BN629" s="30"/>
    </row>
    <row r="630" spans="34:66" x14ac:dyDescent="0.25">
      <c r="AH630" s="16"/>
      <c r="BN630" s="30"/>
    </row>
    <row r="631" spans="34:66" x14ac:dyDescent="0.25">
      <c r="AH631" s="16"/>
      <c r="BN631" s="30"/>
    </row>
    <row r="632" spans="34:66" x14ac:dyDescent="0.25">
      <c r="AH632" s="16"/>
      <c r="BN632" s="30"/>
    </row>
    <row r="633" spans="34:66" x14ac:dyDescent="0.25">
      <c r="AH633" s="16"/>
      <c r="BN633" s="30"/>
    </row>
    <row r="634" spans="34:66" x14ac:dyDescent="0.25">
      <c r="AH634" s="16"/>
      <c r="BN634" s="30"/>
    </row>
    <row r="635" spans="34:66" x14ac:dyDescent="0.25">
      <c r="AH635" s="16"/>
      <c r="BN635" s="30"/>
    </row>
    <row r="636" spans="34:66" x14ac:dyDescent="0.25">
      <c r="AH636" s="16"/>
      <c r="BN636" s="30"/>
    </row>
    <row r="637" spans="34:66" x14ac:dyDescent="0.25">
      <c r="AH637" s="16"/>
      <c r="BN637" s="30"/>
    </row>
    <row r="638" spans="34:66" x14ac:dyDescent="0.25">
      <c r="AH638" s="16"/>
      <c r="BN638" s="30"/>
    </row>
    <row r="639" spans="34:66" x14ac:dyDescent="0.25">
      <c r="AH639" s="16"/>
      <c r="BN639" s="30"/>
    </row>
    <row r="640" spans="34:66" x14ac:dyDescent="0.25">
      <c r="AH640" s="16"/>
      <c r="BN640" s="30"/>
    </row>
    <row r="641" spans="34:66" x14ac:dyDescent="0.25">
      <c r="AH641" s="16"/>
      <c r="BN641" s="30"/>
    </row>
    <row r="642" spans="34:66" x14ac:dyDescent="0.25">
      <c r="AH642" s="16"/>
      <c r="BN642" s="30"/>
    </row>
    <row r="643" spans="34:66" x14ac:dyDescent="0.25">
      <c r="AH643" s="16"/>
      <c r="BN643" s="30"/>
    </row>
    <row r="644" spans="34:66" x14ac:dyDescent="0.25">
      <c r="AH644" s="16"/>
      <c r="BN644" s="30"/>
    </row>
    <row r="645" spans="34:66" x14ac:dyDescent="0.25">
      <c r="AH645" s="16"/>
      <c r="BN645" s="30"/>
    </row>
    <row r="646" spans="34:66" x14ac:dyDescent="0.25">
      <c r="AH646" s="16"/>
      <c r="BN646" s="30"/>
    </row>
    <row r="647" spans="34:66" x14ac:dyDescent="0.25">
      <c r="AH647" s="16"/>
      <c r="BN647" s="30"/>
    </row>
    <row r="648" spans="34:66" x14ac:dyDescent="0.25">
      <c r="AH648" s="16"/>
      <c r="BN648" s="30"/>
    </row>
    <row r="649" spans="34:66" x14ac:dyDescent="0.25">
      <c r="AH649" s="16"/>
      <c r="BN649" s="30"/>
    </row>
    <row r="650" spans="34:66" x14ac:dyDescent="0.25">
      <c r="AH650" s="16"/>
      <c r="BN650" s="30"/>
    </row>
    <row r="651" spans="34:66" x14ac:dyDescent="0.25">
      <c r="AH651" s="16"/>
      <c r="BN651" s="30"/>
    </row>
    <row r="652" spans="34:66" x14ac:dyDescent="0.25">
      <c r="AH652" s="16"/>
      <c r="BN652" s="30"/>
    </row>
    <row r="653" spans="34:66" x14ac:dyDescent="0.25">
      <c r="AH653" s="16"/>
      <c r="BN653" s="30"/>
    </row>
    <row r="654" spans="34:66" x14ac:dyDescent="0.25">
      <c r="AH654" s="16"/>
      <c r="BN654" s="30"/>
    </row>
    <row r="655" spans="34:66" x14ac:dyDescent="0.25">
      <c r="AH655" s="16"/>
      <c r="BN655" s="30"/>
    </row>
    <row r="656" spans="34:66" x14ac:dyDescent="0.25">
      <c r="AH656" s="16"/>
      <c r="BN656" s="30"/>
    </row>
    <row r="657" spans="34:66" x14ac:dyDescent="0.25">
      <c r="AH657" s="16"/>
      <c r="BN657" s="30"/>
    </row>
    <row r="658" spans="34:66" x14ac:dyDescent="0.25">
      <c r="AH658" s="16"/>
      <c r="BN658" s="30"/>
    </row>
    <row r="659" spans="34:66" x14ac:dyDescent="0.25">
      <c r="AH659" s="16"/>
      <c r="BN659" s="30"/>
    </row>
    <row r="660" spans="34:66" x14ac:dyDescent="0.25">
      <c r="AH660" s="16"/>
      <c r="BN660" s="30"/>
    </row>
    <row r="661" spans="34:66" x14ac:dyDescent="0.25">
      <c r="AH661" s="16"/>
      <c r="BN661" s="30"/>
    </row>
    <row r="662" spans="34:66" x14ac:dyDescent="0.25">
      <c r="AH662" s="16"/>
      <c r="BN662" s="30"/>
    </row>
    <row r="663" spans="34:66" x14ac:dyDescent="0.25">
      <c r="AH663" s="16"/>
      <c r="BN663" s="30"/>
    </row>
    <row r="664" spans="34:66" x14ac:dyDescent="0.25">
      <c r="AH664" s="16"/>
      <c r="BN664" s="30"/>
    </row>
    <row r="665" spans="34:66" x14ac:dyDescent="0.25">
      <c r="AH665" s="16"/>
      <c r="BN665" s="30"/>
    </row>
    <row r="666" spans="34:66" x14ac:dyDescent="0.25">
      <c r="AH666" s="16"/>
      <c r="BN666" s="30"/>
    </row>
    <row r="667" spans="34:66" x14ac:dyDescent="0.25">
      <c r="AH667" s="16"/>
      <c r="BN667" s="30"/>
    </row>
    <row r="668" spans="34:66" x14ac:dyDescent="0.25">
      <c r="AH668" s="16"/>
      <c r="BN668" s="30"/>
    </row>
    <row r="669" spans="34:66" x14ac:dyDescent="0.25">
      <c r="AH669" s="16"/>
      <c r="BN669" s="30"/>
    </row>
    <row r="670" spans="34:66" x14ac:dyDescent="0.25">
      <c r="AH670" s="16"/>
      <c r="BN670" s="30"/>
    </row>
    <row r="671" spans="34:66" x14ac:dyDescent="0.25">
      <c r="AH671" s="16"/>
      <c r="BN671" s="30"/>
    </row>
    <row r="672" spans="34:66" x14ac:dyDescent="0.25">
      <c r="AH672" s="16"/>
      <c r="BN672" s="30"/>
    </row>
    <row r="673" spans="34:66" x14ac:dyDescent="0.25">
      <c r="AH673" s="16"/>
      <c r="BN673" s="30"/>
    </row>
    <row r="674" spans="34:66" x14ac:dyDescent="0.25">
      <c r="AH674" s="16"/>
      <c r="BN674" s="30"/>
    </row>
    <row r="675" spans="34:66" x14ac:dyDescent="0.25">
      <c r="AH675" s="16"/>
      <c r="BN675" s="30"/>
    </row>
    <row r="676" spans="34:66" x14ac:dyDescent="0.25">
      <c r="BN676" s="30"/>
    </row>
    <row r="677" spans="34:66" x14ac:dyDescent="0.25">
      <c r="BN677" s="30"/>
    </row>
    <row r="678" spans="34:66" x14ac:dyDescent="0.25">
      <c r="BN678" s="30"/>
    </row>
    <row r="679" spans="34:66" x14ac:dyDescent="0.25">
      <c r="BN679" s="30"/>
    </row>
    <row r="680" spans="34:66" x14ac:dyDescent="0.25">
      <c r="BN680" s="30"/>
    </row>
    <row r="681" spans="34:66" x14ac:dyDescent="0.25">
      <c r="BN681" s="30"/>
    </row>
    <row r="682" spans="34:66" x14ac:dyDescent="0.25">
      <c r="BN682" s="30"/>
    </row>
    <row r="683" spans="34:66" x14ac:dyDescent="0.25">
      <c r="BN683" s="30"/>
    </row>
    <row r="684" spans="34:66" x14ac:dyDescent="0.25">
      <c r="BN684" s="30"/>
    </row>
    <row r="685" spans="34:66" x14ac:dyDescent="0.25">
      <c r="BN685" s="30"/>
    </row>
    <row r="686" spans="34:66" x14ac:dyDescent="0.25">
      <c r="BN686" s="30"/>
    </row>
    <row r="687" spans="34:66" x14ac:dyDescent="0.25">
      <c r="BN687" s="30"/>
    </row>
    <row r="688" spans="34:66" x14ac:dyDescent="0.25">
      <c r="BN688" s="30"/>
    </row>
    <row r="689" spans="66:66" x14ac:dyDescent="0.25">
      <c r="BN689" s="30"/>
    </row>
    <row r="690" spans="66:66" x14ac:dyDescent="0.25">
      <c r="BN690" s="30"/>
    </row>
    <row r="691" spans="66:66" x14ac:dyDescent="0.25">
      <c r="BN691" s="30"/>
    </row>
    <row r="692" spans="66:66" x14ac:dyDescent="0.25">
      <c r="BN692" s="30"/>
    </row>
    <row r="693" spans="66:66" x14ac:dyDescent="0.25">
      <c r="BN693" s="30"/>
    </row>
    <row r="694" spans="66:66" x14ac:dyDescent="0.25">
      <c r="BN694" s="30"/>
    </row>
    <row r="695" spans="66:66" x14ac:dyDescent="0.25">
      <c r="BN695" s="30"/>
    </row>
    <row r="696" spans="66:66" x14ac:dyDescent="0.25">
      <c r="BN696" s="30"/>
    </row>
    <row r="697" spans="66:66" x14ac:dyDescent="0.25">
      <c r="BN697" s="30"/>
    </row>
    <row r="698" spans="66:66" x14ac:dyDescent="0.25">
      <c r="BN698" s="30"/>
    </row>
    <row r="699" spans="66:66" x14ac:dyDescent="0.25">
      <c r="BN699" s="30"/>
    </row>
    <row r="700" spans="66:66" x14ac:dyDescent="0.25">
      <c r="BN700" s="30"/>
    </row>
    <row r="701" spans="66:66" x14ac:dyDescent="0.25">
      <c r="BN701" s="30"/>
    </row>
    <row r="702" spans="66:66" x14ac:dyDescent="0.25">
      <c r="BN702" s="30"/>
    </row>
    <row r="703" spans="66:66" x14ac:dyDescent="0.25">
      <c r="BN703" s="30"/>
    </row>
    <row r="704" spans="66:66" x14ac:dyDescent="0.25">
      <c r="BN704" s="30"/>
    </row>
    <row r="705" spans="66:66" x14ac:dyDescent="0.25">
      <c r="BN705" s="30"/>
    </row>
    <row r="706" spans="66:66" x14ac:dyDescent="0.25">
      <c r="BN706" s="30"/>
    </row>
    <row r="707" spans="66:66" x14ac:dyDescent="0.25">
      <c r="BN707" s="30"/>
    </row>
    <row r="708" spans="66:66" x14ac:dyDescent="0.25">
      <c r="BN708" s="30"/>
    </row>
    <row r="709" spans="66:66" x14ac:dyDescent="0.25">
      <c r="BN709" s="30"/>
    </row>
    <row r="710" spans="66:66" x14ac:dyDescent="0.25">
      <c r="BN710" s="30"/>
    </row>
    <row r="711" spans="66:66" x14ac:dyDescent="0.25">
      <c r="BN711" s="30"/>
    </row>
    <row r="712" spans="66:66" x14ac:dyDescent="0.25">
      <c r="BN712" s="30"/>
    </row>
    <row r="713" spans="66:66" x14ac:dyDescent="0.25">
      <c r="BN713" s="30"/>
    </row>
    <row r="714" spans="66:66" x14ac:dyDescent="0.25">
      <c r="BN714" s="30"/>
    </row>
    <row r="715" spans="66:66" x14ac:dyDescent="0.25">
      <c r="BN715" s="30"/>
    </row>
    <row r="716" spans="66:66" x14ac:dyDescent="0.25">
      <c r="BN716" s="30"/>
    </row>
    <row r="717" spans="66:66" x14ac:dyDescent="0.25">
      <c r="BN717" s="30"/>
    </row>
    <row r="718" spans="66:66" x14ac:dyDescent="0.25">
      <c r="BN718" s="30"/>
    </row>
    <row r="719" spans="66:66" x14ac:dyDescent="0.25">
      <c r="BN719" s="30"/>
    </row>
    <row r="720" spans="66:66" x14ac:dyDescent="0.25">
      <c r="BN720" s="30"/>
    </row>
    <row r="721" spans="66:66" x14ac:dyDescent="0.25">
      <c r="BN721" s="30"/>
    </row>
    <row r="722" spans="66:66" x14ac:dyDescent="0.25">
      <c r="BN722" s="30"/>
    </row>
    <row r="723" spans="66:66" x14ac:dyDescent="0.25">
      <c r="BN723" s="30"/>
    </row>
    <row r="724" spans="66:66" x14ac:dyDescent="0.25">
      <c r="BN724" s="30"/>
    </row>
    <row r="725" spans="66:66" x14ac:dyDescent="0.25">
      <c r="BN725" s="30"/>
    </row>
    <row r="726" spans="66:66" x14ac:dyDescent="0.25">
      <c r="BN726" s="30"/>
    </row>
    <row r="727" spans="66:66" x14ac:dyDescent="0.25">
      <c r="BN727" s="30"/>
    </row>
    <row r="728" spans="66:66" x14ac:dyDescent="0.25">
      <c r="BN728" s="30"/>
    </row>
    <row r="729" spans="66:66" x14ac:dyDescent="0.25">
      <c r="BN729" s="30"/>
    </row>
    <row r="730" spans="66:66" x14ac:dyDescent="0.25">
      <c r="BN730" s="30"/>
    </row>
    <row r="731" spans="66:66" x14ac:dyDescent="0.25">
      <c r="BN731" s="30"/>
    </row>
    <row r="732" spans="66:66" x14ac:dyDescent="0.25">
      <c r="BN732" s="30"/>
    </row>
    <row r="733" spans="66:66" x14ac:dyDescent="0.25">
      <c r="BN733" s="30"/>
    </row>
    <row r="734" spans="66:66" x14ac:dyDescent="0.25">
      <c r="BN734" s="30"/>
    </row>
    <row r="735" spans="66:66" x14ac:dyDescent="0.25">
      <c r="BN735" s="30"/>
    </row>
    <row r="736" spans="66:66" x14ac:dyDescent="0.25">
      <c r="BN736" s="30"/>
    </row>
    <row r="737" spans="66:66" x14ac:dyDescent="0.25">
      <c r="BN737" s="30"/>
    </row>
    <row r="738" spans="66:66" x14ac:dyDescent="0.25">
      <c r="BN738" s="30"/>
    </row>
    <row r="739" spans="66:66" x14ac:dyDescent="0.25">
      <c r="BN739" s="30"/>
    </row>
    <row r="740" spans="66:66" x14ac:dyDescent="0.25">
      <c r="BN740" s="30"/>
    </row>
    <row r="741" spans="66:66" x14ac:dyDescent="0.25">
      <c r="BN741" s="30"/>
    </row>
    <row r="742" spans="66:66" x14ac:dyDescent="0.25">
      <c r="BN742" s="30"/>
    </row>
    <row r="743" spans="66:66" x14ac:dyDescent="0.25">
      <c r="BN743" s="30"/>
    </row>
    <row r="744" spans="66:66" x14ac:dyDescent="0.25">
      <c r="BN744" s="30"/>
    </row>
    <row r="745" spans="66:66" x14ac:dyDescent="0.25">
      <c r="BN745" s="30"/>
    </row>
    <row r="746" spans="66:66" x14ac:dyDescent="0.25">
      <c r="BN746" s="30"/>
    </row>
    <row r="747" spans="66:66" x14ac:dyDescent="0.25">
      <c r="BN747" s="30"/>
    </row>
    <row r="748" spans="66:66" x14ac:dyDescent="0.25">
      <c r="BN748" s="30"/>
    </row>
    <row r="749" spans="66:66" x14ac:dyDescent="0.25">
      <c r="BN749" s="30"/>
    </row>
    <row r="750" spans="66:66" x14ac:dyDescent="0.25">
      <c r="BN750" s="30"/>
    </row>
    <row r="751" spans="66:66" x14ac:dyDescent="0.25">
      <c r="BN751" s="30"/>
    </row>
    <row r="752" spans="66:66" x14ac:dyDescent="0.25">
      <c r="BN752" s="30"/>
    </row>
    <row r="753" spans="66:66" x14ac:dyDescent="0.25">
      <c r="BN753" s="30"/>
    </row>
    <row r="754" spans="66:66" x14ac:dyDescent="0.25">
      <c r="BN754" s="30"/>
    </row>
    <row r="755" spans="66:66" x14ac:dyDescent="0.25">
      <c r="BN755" s="30"/>
    </row>
    <row r="756" spans="66:66" x14ac:dyDescent="0.25">
      <c r="BN756" s="30"/>
    </row>
    <row r="757" spans="66:66" x14ac:dyDescent="0.25">
      <c r="BN757" s="30"/>
    </row>
    <row r="758" spans="66:66" x14ac:dyDescent="0.25">
      <c r="BN758" s="30"/>
    </row>
    <row r="759" spans="66:66" x14ac:dyDescent="0.25">
      <c r="BN759" s="30"/>
    </row>
    <row r="760" spans="66:66" x14ac:dyDescent="0.25">
      <c r="BN760" s="30"/>
    </row>
    <row r="761" spans="66:66" x14ac:dyDescent="0.25">
      <c r="BN761" s="30"/>
    </row>
    <row r="762" spans="66:66" x14ac:dyDescent="0.25">
      <c r="BN762" s="30"/>
    </row>
    <row r="763" spans="66:66" x14ac:dyDescent="0.25">
      <c r="BN763" s="30"/>
    </row>
    <row r="764" spans="66:66" x14ac:dyDescent="0.25">
      <c r="BN764" s="30"/>
    </row>
    <row r="765" spans="66:66" x14ac:dyDescent="0.25">
      <c r="BN765" s="30"/>
    </row>
    <row r="766" spans="66:66" x14ac:dyDescent="0.25">
      <c r="BN766" s="30"/>
    </row>
    <row r="767" spans="66:66" x14ac:dyDescent="0.25">
      <c r="BN767" s="30"/>
    </row>
    <row r="768" spans="66:66" x14ac:dyDescent="0.25">
      <c r="BN768" s="30"/>
    </row>
    <row r="769" spans="66:66" x14ac:dyDescent="0.25">
      <c r="BN769" s="30"/>
    </row>
    <row r="770" spans="66:66" x14ac:dyDescent="0.25">
      <c r="BN770" s="30"/>
    </row>
    <row r="771" spans="66:66" x14ac:dyDescent="0.25">
      <c r="BN771" s="30"/>
    </row>
    <row r="772" spans="66:66" x14ac:dyDescent="0.25">
      <c r="BN772" s="30"/>
    </row>
    <row r="773" spans="66:66" x14ac:dyDescent="0.25">
      <c r="BN773" s="30"/>
    </row>
    <row r="774" spans="66:66" x14ac:dyDescent="0.25">
      <c r="BN774" s="30"/>
    </row>
    <row r="775" spans="66:66" x14ac:dyDescent="0.25">
      <c r="BN775" s="30"/>
    </row>
    <row r="776" spans="66:66" x14ac:dyDescent="0.25">
      <c r="BN776" s="30"/>
    </row>
    <row r="777" spans="66:66" x14ac:dyDescent="0.25">
      <c r="BN777" s="30"/>
    </row>
    <row r="778" spans="66:66" x14ac:dyDescent="0.25">
      <c r="BN778" s="30"/>
    </row>
    <row r="779" spans="66:66" x14ac:dyDescent="0.25">
      <c r="BN779" s="30"/>
    </row>
    <row r="780" spans="66:66" x14ac:dyDescent="0.25">
      <c r="BN780" s="30"/>
    </row>
    <row r="781" spans="66:66" x14ac:dyDescent="0.25">
      <c r="BN781" s="30"/>
    </row>
    <row r="782" spans="66:66" x14ac:dyDescent="0.25">
      <c r="BN782" s="30"/>
    </row>
    <row r="783" spans="66:66" x14ac:dyDescent="0.25">
      <c r="BN783" s="30"/>
    </row>
    <row r="784" spans="66:66" x14ac:dyDescent="0.25">
      <c r="BN784" s="30"/>
    </row>
    <row r="785" spans="66:66" x14ac:dyDescent="0.25">
      <c r="BN785" s="30"/>
    </row>
    <row r="786" spans="66:66" x14ac:dyDescent="0.25">
      <c r="BN786" s="30"/>
    </row>
    <row r="787" spans="66:66" x14ac:dyDescent="0.25">
      <c r="BN787" s="30"/>
    </row>
    <row r="788" spans="66:66" x14ac:dyDescent="0.25">
      <c r="BN788" s="30"/>
    </row>
    <row r="789" spans="66:66" x14ac:dyDescent="0.25">
      <c r="BN789" s="30"/>
    </row>
    <row r="790" spans="66:66" x14ac:dyDescent="0.25">
      <c r="BN790" s="30"/>
    </row>
    <row r="791" spans="66:66" x14ac:dyDescent="0.25">
      <c r="BN791" s="30"/>
    </row>
    <row r="792" spans="66:66" x14ac:dyDescent="0.25">
      <c r="BN792" s="30"/>
    </row>
    <row r="793" spans="66:66" x14ac:dyDescent="0.25">
      <c r="BN793" s="30"/>
    </row>
    <row r="794" spans="66:66" x14ac:dyDescent="0.25">
      <c r="BN794" s="30"/>
    </row>
    <row r="795" spans="66:66" x14ac:dyDescent="0.25">
      <c r="BN795" s="30"/>
    </row>
    <row r="796" spans="66:66" x14ac:dyDescent="0.25">
      <c r="BN796" s="30"/>
    </row>
    <row r="797" spans="66:66" x14ac:dyDescent="0.25">
      <c r="BN797" s="30"/>
    </row>
    <row r="798" spans="66:66" x14ac:dyDescent="0.25">
      <c r="BN798" s="30"/>
    </row>
    <row r="799" spans="66:66" x14ac:dyDescent="0.25">
      <c r="BN799" s="30"/>
    </row>
    <row r="800" spans="66:66" x14ac:dyDescent="0.25">
      <c r="BN800" s="30"/>
    </row>
    <row r="801" spans="66:66" x14ac:dyDescent="0.25">
      <c r="BN801" s="30"/>
    </row>
    <row r="802" spans="66:66" x14ac:dyDescent="0.25">
      <c r="BN802" s="30"/>
    </row>
    <row r="803" spans="66:66" x14ac:dyDescent="0.25">
      <c r="BN803" s="30"/>
    </row>
    <row r="804" spans="66:66" x14ac:dyDescent="0.25">
      <c r="BN804" s="30"/>
    </row>
    <row r="805" spans="66:66" x14ac:dyDescent="0.25">
      <c r="BN805" s="30"/>
    </row>
    <row r="806" spans="66:66" x14ac:dyDescent="0.25">
      <c r="BN806" s="30"/>
    </row>
    <row r="807" spans="66:66" x14ac:dyDescent="0.25">
      <c r="BN807" s="30"/>
    </row>
    <row r="808" spans="66:66" x14ac:dyDescent="0.25">
      <c r="BN808" s="30"/>
    </row>
    <row r="809" spans="66:66" x14ac:dyDescent="0.25">
      <c r="BN809" s="30"/>
    </row>
    <row r="810" spans="66:66" x14ac:dyDescent="0.25">
      <c r="BN810" s="30"/>
    </row>
    <row r="811" spans="66:66" x14ac:dyDescent="0.25">
      <c r="BN811" s="30"/>
    </row>
    <row r="812" spans="66:66" x14ac:dyDescent="0.25">
      <c r="BN812" s="30"/>
    </row>
    <row r="813" spans="66:66" x14ac:dyDescent="0.25">
      <c r="BN813" s="30"/>
    </row>
    <row r="814" spans="66:66" x14ac:dyDescent="0.25">
      <c r="BN814" s="30"/>
    </row>
    <row r="815" spans="66:66" x14ac:dyDescent="0.25">
      <c r="BN815" s="30"/>
    </row>
    <row r="816" spans="66:66" x14ac:dyDescent="0.25">
      <c r="BN816" s="30"/>
    </row>
    <row r="817" spans="66:66" x14ac:dyDescent="0.25">
      <c r="BN817" s="30"/>
    </row>
    <row r="818" spans="66:66" x14ac:dyDescent="0.25">
      <c r="BN818" s="30"/>
    </row>
    <row r="819" spans="66:66" x14ac:dyDescent="0.25">
      <c r="BN819" s="30"/>
    </row>
    <row r="820" spans="66:66" x14ac:dyDescent="0.25">
      <c r="BN820" s="30"/>
    </row>
    <row r="821" spans="66:66" x14ac:dyDescent="0.25">
      <c r="BN821" s="30"/>
    </row>
    <row r="822" spans="66:66" x14ac:dyDescent="0.25">
      <c r="BN822" s="30"/>
    </row>
    <row r="823" spans="66:66" x14ac:dyDescent="0.25">
      <c r="BN823" s="30"/>
    </row>
    <row r="824" spans="66:66" x14ac:dyDescent="0.25">
      <c r="BN824" s="30"/>
    </row>
    <row r="825" spans="66:66" x14ac:dyDescent="0.25">
      <c r="BN825" s="30"/>
    </row>
    <row r="826" spans="66:66" x14ac:dyDescent="0.25">
      <c r="BN826" s="30"/>
    </row>
    <row r="827" spans="66:66" x14ac:dyDescent="0.25">
      <c r="BN827" s="30"/>
    </row>
    <row r="828" spans="66:66" x14ac:dyDescent="0.25">
      <c r="BN828" s="30"/>
    </row>
    <row r="829" spans="66:66" x14ac:dyDescent="0.25">
      <c r="BN829" s="30"/>
    </row>
    <row r="830" spans="66:66" x14ac:dyDescent="0.25">
      <c r="BN830" s="30"/>
    </row>
    <row r="831" spans="66:66" x14ac:dyDescent="0.25">
      <c r="BN831" s="30"/>
    </row>
    <row r="832" spans="66:66" x14ac:dyDescent="0.25">
      <c r="BN832" s="30"/>
    </row>
    <row r="833" spans="66:66" x14ac:dyDescent="0.25">
      <c r="BN833" s="30"/>
    </row>
    <row r="834" spans="66:66" x14ac:dyDescent="0.25">
      <c r="BN834" s="30"/>
    </row>
    <row r="835" spans="66:66" x14ac:dyDescent="0.25">
      <c r="BN835" s="30"/>
    </row>
    <row r="836" spans="66:66" x14ac:dyDescent="0.25">
      <c r="BN836" s="30"/>
    </row>
    <row r="837" spans="66:66" x14ac:dyDescent="0.25">
      <c r="BN837" s="30"/>
    </row>
    <row r="838" spans="66:66" x14ac:dyDescent="0.25">
      <c r="BN838" s="30"/>
    </row>
    <row r="839" spans="66:66" x14ac:dyDescent="0.25">
      <c r="BN839" s="30"/>
    </row>
    <row r="840" spans="66:66" x14ac:dyDescent="0.25">
      <c r="BN840" s="30"/>
    </row>
    <row r="841" spans="66:66" x14ac:dyDescent="0.25">
      <c r="BN841" s="30"/>
    </row>
    <row r="842" spans="66:66" x14ac:dyDescent="0.25">
      <c r="BN842" s="30"/>
    </row>
    <row r="843" spans="66:66" x14ac:dyDescent="0.25">
      <c r="BN843" s="30"/>
    </row>
    <row r="844" spans="66:66" x14ac:dyDescent="0.25">
      <c r="BN844" s="30"/>
    </row>
    <row r="845" spans="66:66" x14ac:dyDescent="0.25">
      <c r="BN845" s="30"/>
    </row>
    <row r="846" spans="66:66" x14ac:dyDescent="0.25">
      <c r="BN846" s="30"/>
    </row>
    <row r="847" spans="66:66" x14ac:dyDescent="0.25">
      <c r="BN847" s="30"/>
    </row>
    <row r="848" spans="66:66" x14ac:dyDescent="0.25">
      <c r="BN848" s="30"/>
    </row>
    <row r="849" spans="66:66" x14ac:dyDescent="0.25">
      <c r="BN849" s="30"/>
    </row>
    <row r="850" spans="66:66" x14ac:dyDescent="0.25">
      <c r="BN850" s="30"/>
    </row>
    <row r="851" spans="66:66" x14ac:dyDescent="0.25">
      <c r="BN851" s="30"/>
    </row>
    <row r="852" spans="66:66" x14ac:dyDescent="0.25">
      <c r="BN852" s="30"/>
    </row>
    <row r="853" spans="66:66" x14ac:dyDescent="0.25">
      <c r="BN853" s="30"/>
    </row>
    <row r="854" spans="66:66" x14ac:dyDescent="0.25">
      <c r="BN854" s="30"/>
    </row>
    <row r="855" spans="66:66" x14ac:dyDescent="0.25">
      <c r="BN855" s="30"/>
    </row>
    <row r="856" spans="66:66" x14ac:dyDescent="0.25">
      <c r="BN856" s="30"/>
    </row>
    <row r="857" spans="66:66" x14ac:dyDescent="0.25">
      <c r="BN857" s="30"/>
    </row>
    <row r="858" spans="66:66" x14ac:dyDescent="0.25">
      <c r="BN858" s="30"/>
    </row>
    <row r="859" spans="66:66" x14ac:dyDescent="0.25">
      <c r="BN859" s="30"/>
    </row>
    <row r="860" spans="66:66" x14ac:dyDescent="0.25">
      <c r="BN860" s="30"/>
    </row>
    <row r="861" spans="66:66" x14ac:dyDescent="0.25">
      <c r="BN861" s="30"/>
    </row>
    <row r="862" spans="66:66" x14ac:dyDescent="0.25">
      <c r="BN862" s="30"/>
    </row>
    <row r="863" spans="66:66" x14ac:dyDescent="0.25">
      <c r="BN863" s="30"/>
    </row>
    <row r="864" spans="66:66" x14ac:dyDescent="0.25">
      <c r="BN864" s="30"/>
    </row>
    <row r="865" spans="66:66" x14ac:dyDescent="0.25">
      <c r="BN865" s="30"/>
    </row>
    <row r="866" spans="66:66" x14ac:dyDescent="0.25">
      <c r="BN866" s="30"/>
    </row>
    <row r="867" spans="66:66" x14ac:dyDescent="0.25">
      <c r="BN867" s="30"/>
    </row>
    <row r="868" spans="66:66" x14ac:dyDescent="0.25">
      <c r="BN868" s="30"/>
    </row>
    <row r="869" spans="66:66" x14ac:dyDescent="0.25">
      <c r="BN869" s="30"/>
    </row>
    <row r="870" spans="66:66" x14ac:dyDescent="0.25">
      <c r="BN870" s="30"/>
    </row>
    <row r="871" spans="66:66" x14ac:dyDescent="0.25">
      <c r="BN871" s="30"/>
    </row>
    <row r="872" spans="66:66" x14ac:dyDescent="0.25">
      <c r="BN872" s="30"/>
    </row>
    <row r="873" spans="66:66" x14ac:dyDescent="0.25">
      <c r="BN873" s="30"/>
    </row>
    <row r="874" spans="66:66" x14ac:dyDescent="0.25">
      <c r="BN874" s="30"/>
    </row>
    <row r="875" spans="66:66" x14ac:dyDescent="0.25">
      <c r="BN875" s="30"/>
    </row>
    <row r="876" spans="66:66" x14ac:dyDescent="0.25">
      <c r="BN876" s="30"/>
    </row>
    <row r="877" spans="66:66" x14ac:dyDescent="0.25">
      <c r="BN877" s="30"/>
    </row>
    <row r="878" spans="66:66" x14ac:dyDescent="0.25">
      <c r="BN878" s="30"/>
    </row>
    <row r="879" spans="66:66" x14ac:dyDescent="0.25">
      <c r="BN879" s="30"/>
    </row>
    <row r="880" spans="66:66" x14ac:dyDescent="0.25">
      <c r="BN880" s="30"/>
    </row>
    <row r="881" spans="66:66" x14ac:dyDescent="0.25">
      <c r="BN881" s="30"/>
    </row>
    <row r="882" spans="66:66" x14ac:dyDescent="0.25">
      <c r="BN882" s="30"/>
    </row>
    <row r="883" spans="66:66" x14ac:dyDescent="0.25">
      <c r="BN883" s="30"/>
    </row>
    <row r="884" spans="66:66" x14ac:dyDescent="0.25">
      <c r="BN884" s="30"/>
    </row>
    <row r="885" spans="66:66" x14ac:dyDescent="0.25">
      <c r="BN885" s="30"/>
    </row>
    <row r="886" spans="66:66" x14ac:dyDescent="0.25">
      <c r="BN886" s="30"/>
    </row>
    <row r="887" spans="66:66" x14ac:dyDescent="0.25">
      <c r="BN887" s="30"/>
    </row>
    <row r="888" spans="66:66" x14ac:dyDescent="0.25">
      <c r="BN888" s="30"/>
    </row>
    <row r="889" spans="66:66" x14ac:dyDescent="0.25">
      <c r="BN889" s="30"/>
    </row>
    <row r="890" spans="66:66" x14ac:dyDescent="0.25">
      <c r="BN890" s="30"/>
    </row>
    <row r="891" spans="66:66" x14ac:dyDescent="0.25">
      <c r="BN891" s="30"/>
    </row>
    <row r="892" spans="66:66" x14ac:dyDescent="0.25">
      <c r="BN892" s="30"/>
    </row>
    <row r="893" spans="66:66" x14ac:dyDescent="0.25">
      <c r="BN893" s="30"/>
    </row>
    <row r="894" spans="66:66" x14ac:dyDescent="0.25">
      <c r="BN894" s="30"/>
    </row>
    <row r="895" spans="66:66" x14ac:dyDescent="0.25">
      <c r="BN895" s="30"/>
    </row>
    <row r="896" spans="66:66" x14ac:dyDescent="0.25">
      <c r="BN896" s="30"/>
    </row>
    <row r="897" spans="66:66" x14ac:dyDescent="0.25">
      <c r="BN897" s="30"/>
    </row>
    <row r="898" spans="66:66" x14ac:dyDescent="0.25">
      <c r="BN898" s="30"/>
    </row>
    <row r="899" spans="66:66" x14ac:dyDescent="0.25">
      <c r="BN899" s="30"/>
    </row>
    <row r="900" spans="66:66" x14ac:dyDescent="0.25">
      <c r="BN900" s="30"/>
    </row>
    <row r="901" spans="66:66" x14ac:dyDescent="0.25">
      <c r="BN901" s="30"/>
    </row>
    <row r="902" spans="66:66" x14ac:dyDescent="0.25">
      <c r="BN902" s="30"/>
    </row>
    <row r="903" spans="66:66" x14ac:dyDescent="0.25">
      <c r="BN903" s="30"/>
    </row>
    <row r="904" spans="66:66" x14ac:dyDescent="0.25">
      <c r="BN904" s="30"/>
    </row>
    <row r="905" spans="66:66" x14ac:dyDescent="0.25">
      <c r="BN905" s="30"/>
    </row>
    <row r="906" spans="66:66" x14ac:dyDescent="0.25">
      <c r="BN906" s="30"/>
    </row>
    <row r="907" spans="66:66" x14ac:dyDescent="0.25">
      <c r="BN907" s="30"/>
    </row>
    <row r="908" spans="66:66" x14ac:dyDescent="0.25">
      <c r="BN908" s="30"/>
    </row>
    <row r="909" spans="66:66" x14ac:dyDescent="0.25">
      <c r="BN909" s="30"/>
    </row>
    <row r="910" spans="66:66" x14ac:dyDescent="0.25">
      <c r="BN910" s="30"/>
    </row>
    <row r="911" spans="66:66" x14ac:dyDescent="0.25">
      <c r="BN911" s="30"/>
    </row>
    <row r="912" spans="66:66" x14ac:dyDescent="0.25">
      <c r="BN912" s="30"/>
    </row>
    <row r="913" spans="66:66" x14ac:dyDescent="0.25">
      <c r="BN913" s="30"/>
    </row>
    <row r="914" spans="66:66" x14ac:dyDescent="0.25">
      <c r="BN914" s="30"/>
    </row>
    <row r="915" spans="66:66" x14ac:dyDescent="0.25">
      <c r="BN915" s="30"/>
    </row>
    <row r="916" spans="66:66" x14ac:dyDescent="0.25">
      <c r="BN916" s="30"/>
    </row>
    <row r="917" spans="66:66" x14ac:dyDescent="0.25">
      <c r="BN917" s="30"/>
    </row>
    <row r="918" spans="66:66" x14ac:dyDescent="0.25">
      <c r="BN918" s="30"/>
    </row>
    <row r="919" spans="66:66" x14ac:dyDescent="0.25">
      <c r="BN919" s="30"/>
    </row>
    <row r="920" spans="66:66" x14ac:dyDescent="0.25">
      <c r="BN920" s="30"/>
    </row>
    <row r="921" spans="66:66" x14ac:dyDescent="0.25">
      <c r="BN921" s="30"/>
    </row>
    <row r="922" spans="66:66" x14ac:dyDescent="0.25">
      <c r="BN922" s="30"/>
    </row>
    <row r="923" spans="66:66" x14ac:dyDescent="0.25">
      <c r="BN923" s="30"/>
    </row>
  </sheetData>
  <sortState ref="A4:CB112">
    <sortCondition ref="E4:E112"/>
    <sortCondition ref="F4:F112"/>
  </sortState>
  <mergeCells count="2">
    <mergeCell ref="K1:AH1"/>
    <mergeCell ref="AI1:BN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100"/>
  <sheetViews>
    <sheetView topLeftCell="AM51" zoomScale="70" zoomScaleNormal="70" workbookViewId="0">
      <selection activeCell="AB4" sqref="AB4:AB99"/>
    </sheetView>
  </sheetViews>
  <sheetFormatPr defaultRowHeight="15.75" x14ac:dyDescent="0.25"/>
  <cols>
    <col min="1" max="1" width="10.125" bestFit="1" customWidth="1"/>
    <col min="2" max="2" width="5.875" customWidth="1"/>
    <col min="3" max="3" width="3" customWidth="1"/>
    <col min="4" max="4" width="3.5" customWidth="1"/>
    <col min="5" max="5" width="5.625" customWidth="1"/>
    <col min="6" max="6" width="6.375" customWidth="1"/>
    <col min="7" max="7" width="6.375" bestFit="1" customWidth="1"/>
    <col min="8" max="8" width="8" bestFit="1" customWidth="1"/>
    <col min="9" max="9" width="5.5" bestFit="1" customWidth="1"/>
    <col min="10" max="10" width="4.375" customWidth="1"/>
    <col min="11" max="11" width="6.625" customWidth="1"/>
    <col min="12" max="17" width="1.875" customWidth="1"/>
    <col min="18" max="18" width="3.625" customWidth="1"/>
    <col min="19" max="19" width="3.875" customWidth="1"/>
    <col min="20" max="20" width="9" customWidth="1"/>
    <col min="21" max="21" width="0.5" customWidth="1"/>
    <col min="25" max="25" width="0.375" customWidth="1"/>
    <col min="29" max="29" width="0.25" customWidth="1"/>
    <col min="33" max="33" width="0.125" customWidth="1"/>
    <col min="36" max="41" width="1.875" customWidth="1"/>
    <col min="42" max="42" width="3.375" customWidth="1"/>
    <col min="43" max="43" width="3.875" customWidth="1"/>
    <col min="45" max="45" width="0.625" customWidth="1"/>
    <col min="49" max="49" width="0.125" customWidth="1"/>
    <col min="53" max="53" width="0.25" customWidth="1"/>
    <col min="56" max="56" width="9" customWidth="1"/>
    <col min="57" max="57" width="0.25" customWidth="1"/>
    <col min="61" max="61" width="0.25" customWidth="1"/>
    <col min="64" max="64" width="9" customWidth="1"/>
    <col min="65" max="65" width="0.375" customWidth="1"/>
    <col min="71" max="71" width="6.125" customWidth="1"/>
    <col min="72" max="73" width="5.125" customWidth="1"/>
    <col min="74" max="74" width="3.125" customWidth="1"/>
    <col min="76" max="76" width="5.125" customWidth="1"/>
    <col min="77" max="77" width="3.5" customWidth="1"/>
  </cols>
  <sheetData>
    <row r="1" spans="1:86" x14ac:dyDescent="0.25">
      <c r="E1" s="2"/>
      <c r="F1" s="2"/>
      <c r="G1" s="2"/>
      <c r="H1" s="2"/>
      <c r="I1" s="4"/>
      <c r="J1" s="15"/>
      <c r="K1" s="108" t="s">
        <v>16</v>
      </c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10"/>
      <c r="AI1" s="111" t="s">
        <v>17</v>
      </c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3"/>
      <c r="BO1" s="4"/>
      <c r="BP1" s="2"/>
      <c r="BQ1" s="2"/>
      <c r="BR1" s="2"/>
      <c r="BS1" s="2"/>
      <c r="BT1" s="2"/>
      <c r="BU1" s="2"/>
      <c r="BV1" s="2"/>
      <c r="BW1" s="2"/>
      <c r="BX1" s="2"/>
      <c r="BY1" s="2"/>
      <c r="BZ1" s="3"/>
    </row>
    <row r="2" spans="1:86" x14ac:dyDescent="0.25">
      <c r="A2" s="3"/>
      <c r="B2" s="3"/>
      <c r="C2" s="3"/>
      <c r="D2" s="3"/>
      <c r="E2" s="3"/>
      <c r="F2" s="3"/>
      <c r="G2" s="3"/>
      <c r="H2" s="3"/>
      <c r="I2" s="4"/>
      <c r="J2" s="15"/>
      <c r="K2" s="11" t="s">
        <v>20</v>
      </c>
      <c r="L2" s="12">
        <v>1</v>
      </c>
      <c r="M2" s="12"/>
      <c r="N2" s="12"/>
      <c r="O2" s="12"/>
      <c r="P2" s="12"/>
      <c r="Q2" s="12"/>
      <c r="R2" s="12"/>
      <c r="S2" s="12"/>
      <c r="T2" s="12"/>
      <c r="U2" s="12"/>
      <c r="V2" s="11" t="s">
        <v>35</v>
      </c>
      <c r="W2" s="11" t="s">
        <v>35</v>
      </c>
      <c r="X2" s="11" t="s">
        <v>35</v>
      </c>
      <c r="Y2" s="18"/>
      <c r="Z2" s="12" t="s">
        <v>36</v>
      </c>
      <c r="AA2" s="12" t="s">
        <v>36</v>
      </c>
      <c r="AB2" s="12" t="s">
        <v>36</v>
      </c>
      <c r="AC2" s="3"/>
      <c r="AD2" s="12" t="s">
        <v>65</v>
      </c>
      <c r="AE2" s="12" t="s">
        <v>65</v>
      </c>
      <c r="AF2" s="12" t="s">
        <v>65</v>
      </c>
      <c r="AG2" s="3"/>
      <c r="AH2" s="14"/>
      <c r="AI2" s="2" t="s">
        <v>20</v>
      </c>
      <c r="AJ2" s="3">
        <v>1</v>
      </c>
      <c r="AK2" s="3"/>
      <c r="AL2" s="3"/>
      <c r="AM2" s="3"/>
      <c r="AN2" s="3"/>
      <c r="AO2" s="3"/>
      <c r="AP2" s="3"/>
      <c r="AQ2" s="12"/>
      <c r="AR2" s="12"/>
      <c r="AS2" s="12"/>
      <c r="AT2" s="4" t="s">
        <v>35</v>
      </c>
      <c r="AU2" s="4" t="s">
        <v>35</v>
      </c>
      <c r="AV2" s="4" t="s">
        <v>35</v>
      </c>
      <c r="AW2" s="8"/>
      <c r="AX2" s="3" t="s">
        <v>36</v>
      </c>
      <c r="AY2" s="3" t="s">
        <v>36</v>
      </c>
      <c r="AZ2" s="12" t="s">
        <v>36</v>
      </c>
      <c r="BA2" s="12"/>
      <c r="BB2" s="3" t="s">
        <v>65</v>
      </c>
      <c r="BC2" s="3" t="s">
        <v>65</v>
      </c>
      <c r="BD2" s="12" t="s">
        <v>65</v>
      </c>
      <c r="BE2" s="12"/>
      <c r="BF2" s="3" t="s">
        <v>72</v>
      </c>
      <c r="BG2" s="3" t="s">
        <v>72</v>
      </c>
      <c r="BH2" s="12" t="s">
        <v>72</v>
      </c>
      <c r="BI2" s="12"/>
      <c r="BJ2" s="3" t="s">
        <v>81</v>
      </c>
      <c r="BK2" s="3" t="s">
        <v>81</v>
      </c>
      <c r="BL2" s="12" t="s">
        <v>81</v>
      </c>
      <c r="BM2" s="12"/>
      <c r="BN2" s="1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3" t="s">
        <v>29</v>
      </c>
      <c r="CA2" s="3"/>
      <c r="CB2" s="3"/>
    </row>
    <row r="3" spans="1:86" ht="47.25" x14ac:dyDescent="0.25">
      <c r="A3" s="5" t="s">
        <v>0</v>
      </c>
      <c r="B3" s="5" t="s">
        <v>15</v>
      </c>
      <c r="C3" s="5" t="s">
        <v>41</v>
      </c>
      <c r="D3" s="5" t="s">
        <v>42</v>
      </c>
      <c r="E3" s="6" t="s">
        <v>1</v>
      </c>
      <c r="F3" s="6" t="s">
        <v>2</v>
      </c>
      <c r="G3" s="34" t="s">
        <v>18</v>
      </c>
      <c r="H3" s="34" t="s">
        <v>15</v>
      </c>
      <c r="I3" s="6" t="s">
        <v>43</v>
      </c>
      <c r="J3" s="41" t="s">
        <v>48</v>
      </c>
      <c r="K3" s="5" t="s">
        <v>22</v>
      </c>
      <c r="L3" s="6">
        <v>1</v>
      </c>
      <c r="M3" s="6">
        <v>2</v>
      </c>
      <c r="N3" s="6">
        <v>3</v>
      </c>
      <c r="O3" s="6">
        <v>4</v>
      </c>
      <c r="P3" s="6">
        <v>5</v>
      </c>
      <c r="Q3" s="6">
        <v>6</v>
      </c>
      <c r="R3" s="6" t="s">
        <v>33</v>
      </c>
      <c r="S3" s="28" t="s">
        <v>34</v>
      </c>
      <c r="T3" s="33" t="s">
        <v>45</v>
      </c>
      <c r="U3" s="33"/>
      <c r="V3" s="6" t="s">
        <v>28</v>
      </c>
      <c r="W3" s="6" t="s">
        <v>14</v>
      </c>
      <c r="X3" s="6" t="s">
        <v>38</v>
      </c>
      <c r="Y3" s="31"/>
      <c r="Z3" s="6" t="s">
        <v>28</v>
      </c>
      <c r="AA3" s="6" t="s">
        <v>14</v>
      </c>
      <c r="AB3" s="6" t="s">
        <v>38</v>
      </c>
      <c r="AC3" s="5"/>
      <c r="AD3" s="6" t="s">
        <v>28</v>
      </c>
      <c r="AE3" s="6" t="s">
        <v>14</v>
      </c>
      <c r="AF3" s="6" t="s">
        <v>38</v>
      </c>
      <c r="AG3" s="5"/>
      <c r="AH3" s="35" t="s">
        <v>46</v>
      </c>
      <c r="AI3" s="5" t="s">
        <v>22</v>
      </c>
      <c r="AJ3" s="6">
        <v>1</v>
      </c>
      <c r="AK3" s="6">
        <v>2</v>
      </c>
      <c r="AL3" s="6">
        <v>3</v>
      </c>
      <c r="AM3" s="6">
        <v>4</v>
      </c>
      <c r="AN3" s="6">
        <v>5</v>
      </c>
      <c r="AO3" s="6">
        <v>6</v>
      </c>
      <c r="AP3" s="6" t="s">
        <v>33</v>
      </c>
      <c r="AQ3" s="28" t="s">
        <v>34</v>
      </c>
      <c r="AR3" s="33" t="s">
        <v>45</v>
      </c>
      <c r="AS3" s="28"/>
      <c r="AT3" s="6" t="s">
        <v>28</v>
      </c>
      <c r="AU3" s="6" t="s">
        <v>14</v>
      </c>
      <c r="AV3" s="6" t="s">
        <v>38</v>
      </c>
      <c r="AW3" s="31"/>
      <c r="AX3" s="6" t="s">
        <v>28</v>
      </c>
      <c r="AY3" s="6" t="s">
        <v>14</v>
      </c>
      <c r="AZ3" s="6" t="s">
        <v>38</v>
      </c>
      <c r="BA3" s="6"/>
      <c r="BB3" s="6" t="s">
        <v>28</v>
      </c>
      <c r="BC3" s="6" t="s">
        <v>14</v>
      </c>
      <c r="BD3" s="6" t="s">
        <v>38</v>
      </c>
      <c r="BE3" s="6"/>
      <c r="BF3" s="6" t="s">
        <v>28</v>
      </c>
      <c r="BG3" s="6" t="s">
        <v>14</v>
      </c>
      <c r="BH3" s="6" t="s">
        <v>38</v>
      </c>
      <c r="BI3" s="6"/>
      <c r="BJ3" s="6" t="s">
        <v>28</v>
      </c>
      <c r="BK3" s="6" t="s">
        <v>14</v>
      </c>
      <c r="BL3" s="6" t="s">
        <v>38</v>
      </c>
      <c r="BM3" s="6"/>
      <c r="BN3" s="35" t="s">
        <v>46</v>
      </c>
      <c r="BO3" s="20" t="s">
        <v>5</v>
      </c>
      <c r="BP3" s="20" t="s">
        <v>6</v>
      </c>
      <c r="BQ3" s="6" t="s">
        <v>7</v>
      </c>
      <c r="BR3" s="6" t="s">
        <v>8</v>
      </c>
      <c r="BS3" s="6" t="s">
        <v>9</v>
      </c>
      <c r="BT3" s="6" t="s">
        <v>10</v>
      </c>
      <c r="BU3" s="6" t="s">
        <v>11</v>
      </c>
      <c r="BV3" s="6" t="s">
        <v>12</v>
      </c>
      <c r="BW3" s="6" t="s">
        <v>13</v>
      </c>
      <c r="BX3" s="6" t="s">
        <v>4</v>
      </c>
      <c r="BY3" s="6" t="s">
        <v>3</v>
      </c>
      <c r="BZ3" s="6" t="s">
        <v>32</v>
      </c>
      <c r="CA3" s="6" t="s">
        <v>30</v>
      </c>
      <c r="CB3" s="5" t="s">
        <v>49</v>
      </c>
      <c r="CE3" t="s">
        <v>105</v>
      </c>
      <c r="CF3" t="s">
        <v>106</v>
      </c>
      <c r="CG3" t="s">
        <v>107</v>
      </c>
      <c r="CH3" t="s">
        <v>108</v>
      </c>
    </row>
    <row r="4" spans="1:86" s="43" customFormat="1" x14ac:dyDescent="0.25">
      <c r="A4" s="47">
        <v>42152</v>
      </c>
      <c r="B4" s="48" t="str">
        <f t="shared" ref="B4:B35" si="0">RIGHT(YEAR(A4),2)&amp;TEXT(A4-DATE(YEAR(A4),1,0),"000")</f>
        <v>15148</v>
      </c>
      <c r="C4" s="49" t="s">
        <v>47</v>
      </c>
      <c r="D4" s="49" t="s">
        <v>23</v>
      </c>
      <c r="E4" s="26">
        <v>1</v>
      </c>
      <c r="F4" s="26">
        <v>1</v>
      </c>
      <c r="G4" s="26" t="s">
        <v>27</v>
      </c>
      <c r="H4" s="26">
        <f t="shared" ref="H4:H47" si="1">I4-600</f>
        <v>1315</v>
      </c>
      <c r="I4" s="37">
        <v>1915</v>
      </c>
      <c r="J4" s="21" t="s">
        <v>44</v>
      </c>
      <c r="K4" s="19"/>
      <c r="L4" s="26">
        <v>0</v>
      </c>
      <c r="M4" s="26">
        <v>0</v>
      </c>
      <c r="N4" s="26">
        <v>0</v>
      </c>
      <c r="O4" s="26">
        <v>0</v>
      </c>
      <c r="P4" s="26">
        <v>0</v>
      </c>
      <c r="Q4" s="26">
        <v>0</v>
      </c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49"/>
      <c r="AD4" s="49"/>
      <c r="AE4" s="49"/>
      <c r="AF4" s="49"/>
      <c r="AG4" s="49"/>
      <c r="AH4" s="22">
        <v>0</v>
      </c>
      <c r="AI4" s="37"/>
      <c r="AJ4" s="26">
        <v>0</v>
      </c>
      <c r="AK4" s="26">
        <v>0</v>
      </c>
      <c r="AL4" s="26">
        <v>0</v>
      </c>
      <c r="AM4" s="26">
        <v>0</v>
      </c>
      <c r="AN4" s="26">
        <v>0</v>
      </c>
      <c r="AO4" s="26">
        <v>0</v>
      </c>
      <c r="AP4" s="26"/>
      <c r="AQ4" s="38"/>
      <c r="AR4" s="38"/>
      <c r="AS4" s="38"/>
      <c r="AT4" s="49"/>
      <c r="AU4" s="37"/>
      <c r="AV4" s="49"/>
      <c r="AW4" s="49"/>
      <c r="AX4" s="50"/>
      <c r="AY4" s="26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1"/>
      <c r="BO4" s="37">
        <v>83.8</v>
      </c>
      <c r="BP4" s="26">
        <v>82.6</v>
      </c>
      <c r="BQ4" s="26">
        <v>1016.5</v>
      </c>
      <c r="BR4" s="26">
        <v>1015.4</v>
      </c>
      <c r="BS4" s="26">
        <v>1</v>
      </c>
      <c r="BT4" s="26">
        <v>3</v>
      </c>
      <c r="BU4" s="26">
        <v>12.5</v>
      </c>
      <c r="BV4" s="26">
        <v>1</v>
      </c>
      <c r="BW4" s="26" t="s">
        <v>70</v>
      </c>
      <c r="BX4" s="26">
        <v>10</v>
      </c>
      <c r="BY4" s="26"/>
      <c r="BZ4" s="32"/>
      <c r="CA4" s="27"/>
      <c r="CB4" s="49" t="s">
        <v>57</v>
      </c>
      <c r="CC4" s="49"/>
      <c r="CD4" s="49"/>
      <c r="CE4" s="49">
        <f>IF(G4="B-C",IF(AND(SUM(L4:O4)=0,P4=1,Q4=0),1,IF(L4="-","-",0)),IF(AND(SUM(L4:O4)=0,P4=0,Q4=1),1,IF(L4="-","-",0)))</f>
        <v>0</v>
      </c>
      <c r="CF4" s="49">
        <f>IF(AND(SUM(L4:O4)=0,P4=1,Q4=1),1,IF(L4="-","-",0))</f>
        <v>0</v>
      </c>
      <c r="CG4" s="49">
        <f>IF(G4="B-C",IF(AND(SUM(L4:O4)=0,P4=0,Q4=1),1,IF(L4="-","-",0)),IF(AND(SUM(L4:O4)=0,P4=1,Q4=0),1,IF(L4="-","-",0)))</f>
        <v>0</v>
      </c>
      <c r="CH4" s="49">
        <f>IF(AND(SUM(L4:O4)&gt;0,P4=0,Q4=0),1,IF(L4="-","-",0))</f>
        <v>0</v>
      </c>
    </row>
    <row r="5" spans="1:86" x14ac:dyDescent="0.25">
      <c r="A5" s="47">
        <v>42152</v>
      </c>
      <c r="B5" s="48" t="str">
        <f t="shared" si="0"/>
        <v>15148</v>
      </c>
      <c r="C5" s="49" t="s">
        <v>47</v>
      </c>
      <c r="D5" s="49" t="s">
        <v>23</v>
      </c>
      <c r="E5" s="26">
        <v>1</v>
      </c>
      <c r="F5" s="26">
        <v>2</v>
      </c>
      <c r="G5" s="26" t="s">
        <v>27</v>
      </c>
      <c r="H5" s="26">
        <f t="shared" si="1"/>
        <v>1258</v>
      </c>
      <c r="I5" s="37">
        <v>1858</v>
      </c>
      <c r="J5" s="21" t="s">
        <v>44</v>
      </c>
      <c r="K5" s="19"/>
      <c r="L5" s="26">
        <v>0</v>
      </c>
      <c r="M5" s="26">
        <v>0</v>
      </c>
      <c r="N5" s="26">
        <v>0</v>
      </c>
      <c r="O5" s="26">
        <v>0</v>
      </c>
      <c r="P5" s="26">
        <v>0</v>
      </c>
      <c r="Q5" s="26">
        <v>0</v>
      </c>
      <c r="R5" s="26"/>
      <c r="S5" s="26"/>
      <c r="T5" s="26"/>
      <c r="U5" s="26"/>
      <c r="V5" s="26"/>
      <c r="W5" s="26"/>
      <c r="X5" s="42"/>
      <c r="Y5" s="26"/>
      <c r="Z5" s="26"/>
      <c r="AA5" s="26"/>
      <c r="AB5" s="26"/>
      <c r="AC5" s="49"/>
      <c r="AD5" s="49"/>
      <c r="AE5" s="49"/>
      <c r="AF5" s="49"/>
      <c r="AG5" s="49"/>
      <c r="AH5" s="22">
        <v>0</v>
      </c>
      <c r="AI5" s="37"/>
      <c r="AJ5" s="26">
        <v>0</v>
      </c>
      <c r="AK5" s="26">
        <v>0</v>
      </c>
      <c r="AL5" s="26">
        <v>0</v>
      </c>
      <c r="AM5" s="26">
        <v>0</v>
      </c>
      <c r="AN5" s="26">
        <v>0</v>
      </c>
      <c r="AO5" s="26">
        <v>0</v>
      </c>
      <c r="AP5" s="26"/>
      <c r="AQ5" s="38"/>
      <c r="AR5" s="38"/>
      <c r="AS5" s="38"/>
      <c r="AT5" s="49"/>
      <c r="AU5" s="37"/>
      <c r="AV5" s="49"/>
      <c r="AW5" s="49"/>
      <c r="AX5" s="50"/>
      <c r="AY5" s="26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1"/>
      <c r="BO5" s="37">
        <v>83.8</v>
      </c>
      <c r="BP5" s="26">
        <v>82.6</v>
      </c>
      <c r="BQ5" s="26">
        <v>1016.5</v>
      </c>
      <c r="BR5" s="26">
        <v>1015.4</v>
      </c>
      <c r="BS5" s="26">
        <v>1</v>
      </c>
      <c r="BT5" s="26">
        <v>3</v>
      </c>
      <c r="BU5" s="26">
        <v>15.5</v>
      </c>
      <c r="BV5" s="26">
        <v>1</v>
      </c>
      <c r="BW5" s="26" t="s">
        <v>70</v>
      </c>
      <c r="BX5" s="26">
        <v>10</v>
      </c>
      <c r="BY5" s="26"/>
      <c r="BZ5" s="32"/>
      <c r="CA5" s="27"/>
      <c r="CB5" s="49" t="s">
        <v>57</v>
      </c>
      <c r="CC5" s="49"/>
      <c r="CD5" s="49"/>
      <c r="CE5" s="49">
        <f t="shared" ref="CE5:CE68" si="2">IF(G5="B-C",IF(AND(SUM(L5:O5)=0,P5=1,Q5=0),1,IF(L5="-","-",0)),IF(AND(SUM(L5:O5)=0,P5=0,Q5=1),1,IF(L5="-","-",0)))</f>
        <v>0</v>
      </c>
      <c r="CF5" s="49">
        <f t="shared" ref="CF5:CF68" si="3">IF(AND(SUM(L5:O5)=0,P5=1,Q5=1),1,IF(L5="-","-",0))</f>
        <v>0</v>
      </c>
      <c r="CG5" s="49">
        <f t="shared" ref="CG5:CG68" si="4">IF(G5="B-C",IF(AND(SUM(L5:O5)=0,P5=0,Q5=1),1,IF(L5="-","-",0)),IF(AND(SUM(L5:O5)=0,P5=1,Q5=0),1,IF(L5="-","-",0)))</f>
        <v>0</v>
      </c>
      <c r="CH5" s="49">
        <f t="shared" ref="CH5:CH68" si="5">IF(AND(SUM(L5:O5)&gt;0,P5=0,Q5=0),1,IF(L5="-","-",0))</f>
        <v>0</v>
      </c>
    </row>
    <row r="6" spans="1:86" x14ac:dyDescent="0.25">
      <c r="A6" s="47">
        <v>42152</v>
      </c>
      <c r="B6" s="48" t="str">
        <f t="shared" si="0"/>
        <v>15148</v>
      </c>
      <c r="C6" s="49" t="s">
        <v>47</v>
      </c>
      <c r="D6" s="49" t="s">
        <v>23</v>
      </c>
      <c r="E6" s="26">
        <v>1</v>
      </c>
      <c r="F6" s="26">
        <v>3</v>
      </c>
      <c r="G6" s="26" t="s">
        <v>27</v>
      </c>
      <c r="H6" s="26">
        <f t="shared" si="1"/>
        <v>1250</v>
      </c>
      <c r="I6" s="37">
        <v>1850</v>
      </c>
      <c r="J6" s="21" t="s">
        <v>44</v>
      </c>
      <c r="K6" s="19"/>
      <c r="L6" s="26">
        <v>1</v>
      </c>
      <c r="M6" s="26">
        <v>1</v>
      </c>
      <c r="N6" s="26">
        <v>1</v>
      </c>
      <c r="O6" s="26">
        <v>1</v>
      </c>
      <c r="P6" s="26">
        <v>1</v>
      </c>
      <c r="Q6" s="26">
        <v>0</v>
      </c>
      <c r="R6" s="26" t="s">
        <v>83</v>
      </c>
      <c r="S6" s="26" t="s">
        <v>52</v>
      </c>
      <c r="T6" s="26" t="s">
        <v>83</v>
      </c>
      <c r="U6" s="26"/>
      <c r="V6" s="26" t="s">
        <v>64</v>
      </c>
      <c r="W6" s="26" t="s">
        <v>100</v>
      </c>
      <c r="X6" s="26">
        <v>0</v>
      </c>
      <c r="Y6" s="26"/>
      <c r="Z6" s="26"/>
      <c r="AA6" s="26"/>
      <c r="AB6" s="26"/>
      <c r="AC6" s="49"/>
      <c r="AD6" s="49"/>
      <c r="AE6" s="49"/>
      <c r="AF6" s="49"/>
      <c r="AG6" s="49"/>
      <c r="AH6" s="22">
        <v>1</v>
      </c>
      <c r="AI6" s="37"/>
      <c r="AJ6" s="26">
        <v>0</v>
      </c>
      <c r="AK6" s="26">
        <v>0</v>
      </c>
      <c r="AL6" s="26">
        <v>0</v>
      </c>
      <c r="AM6" s="26">
        <v>0</v>
      </c>
      <c r="AN6" s="26">
        <v>0</v>
      </c>
      <c r="AO6" s="26">
        <v>0</v>
      </c>
      <c r="AP6" s="26"/>
      <c r="AQ6" s="38"/>
      <c r="AR6" s="38"/>
      <c r="AS6" s="38"/>
      <c r="AT6" s="49"/>
      <c r="AU6" s="37"/>
      <c r="AV6" s="49"/>
      <c r="AW6" s="49"/>
      <c r="AX6" s="50"/>
      <c r="AY6" s="26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1"/>
      <c r="BO6" s="37">
        <v>83.8</v>
      </c>
      <c r="BP6" s="26">
        <v>82.6</v>
      </c>
      <c r="BQ6" s="26">
        <v>1016.5</v>
      </c>
      <c r="BR6" s="26">
        <v>1015.4</v>
      </c>
      <c r="BS6" s="26">
        <v>1</v>
      </c>
      <c r="BT6" s="26">
        <v>1</v>
      </c>
      <c r="BU6" s="26">
        <v>7.6</v>
      </c>
      <c r="BV6" s="26">
        <v>1</v>
      </c>
      <c r="BW6" s="26" t="s">
        <v>44</v>
      </c>
      <c r="BX6" s="26">
        <v>10</v>
      </c>
      <c r="BY6" s="26"/>
      <c r="BZ6" s="32"/>
      <c r="CA6" s="27"/>
      <c r="CB6" s="49" t="s">
        <v>57</v>
      </c>
      <c r="CC6" s="49"/>
      <c r="CD6" s="49"/>
      <c r="CE6" s="49">
        <f t="shared" si="2"/>
        <v>0</v>
      </c>
      <c r="CF6" s="49">
        <f t="shared" si="3"/>
        <v>0</v>
      </c>
      <c r="CG6" s="49">
        <f t="shared" si="4"/>
        <v>0</v>
      </c>
      <c r="CH6" s="49">
        <f t="shared" si="5"/>
        <v>0</v>
      </c>
    </row>
    <row r="7" spans="1:86" x14ac:dyDescent="0.25">
      <c r="A7" s="47">
        <v>42152</v>
      </c>
      <c r="B7" s="48" t="str">
        <f t="shared" si="0"/>
        <v>15148</v>
      </c>
      <c r="C7" s="49" t="s">
        <v>47</v>
      </c>
      <c r="D7" s="49" t="s">
        <v>23</v>
      </c>
      <c r="E7" s="26">
        <v>1</v>
      </c>
      <c r="F7" s="26">
        <v>4</v>
      </c>
      <c r="G7" s="26" t="s">
        <v>27</v>
      </c>
      <c r="H7" s="26">
        <f t="shared" si="1"/>
        <v>1243</v>
      </c>
      <c r="I7" s="37">
        <v>1843</v>
      </c>
      <c r="J7" s="21" t="s">
        <v>44</v>
      </c>
      <c r="K7" s="19"/>
      <c r="L7" s="26">
        <v>0</v>
      </c>
      <c r="M7" s="26">
        <v>0</v>
      </c>
      <c r="N7" s="26">
        <v>0</v>
      </c>
      <c r="O7" s="26">
        <v>0</v>
      </c>
      <c r="P7" s="26">
        <v>1</v>
      </c>
      <c r="Q7" s="26">
        <v>1</v>
      </c>
      <c r="R7" s="26" t="s">
        <v>52</v>
      </c>
      <c r="S7" s="26" t="s">
        <v>52</v>
      </c>
      <c r="T7" s="26" t="s">
        <v>52</v>
      </c>
      <c r="U7" s="26"/>
      <c r="V7" s="26" t="s">
        <v>24</v>
      </c>
      <c r="W7" s="26" t="s">
        <v>19</v>
      </c>
      <c r="X7" s="26">
        <v>160</v>
      </c>
      <c r="Y7" s="26"/>
      <c r="Z7" s="26"/>
      <c r="AA7" s="26"/>
      <c r="AB7" s="26"/>
      <c r="AC7" s="49"/>
      <c r="AD7" s="49"/>
      <c r="AE7" s="49"/>
      <c r="AF7" s="49"/>
      <c r="AG7" s="49"/>
      <c r="AH7" s="22">
        <v>1</v>
      </c>
      <c r="AI7" s="37"/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/>
      <c r="AQ7" s="38"/>
      <c r="AR7" s="38"/>
      <c r="AS7" s="38"/>
      <c r="AT7" s="49"/>
      <c r="AU7" s="37"/>
      <c r="AV7" s="49"/>
      <c r="AW7" s="49"/>
      <c r="AX7" s="50"/>
      <c r="AY7" s="26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1"/>
      <c r="BO7" s="37">
        <v>83.8</v>
      </c>
      <c r="BP7" s="26">
        <v>82.6</v>
      </c>
      <c r="BQ7" s="26">
        <v>1016.5</v>
      </c>
      <c r="BR7" s="26">
        <v>1015.4</v>
      </c>
      <c r="BS7" s="26">
        <v>1</v>
      </c>
      <c r="BT7" s="26">
        <v>1</v>
      </c>
      <c r="BU7" s="26">
        <v>10.7</v>
      </c>
      <c r="BV7" s="26">
        <v>1</v>
      </c>
      <c r="BW7" s="26" t="s">
        <v>44</v>
      </c>
      <c r="BX7" s="26">
        <v>10</v>
      </c>
      <c r="BY7" s="26"/>
      <c r="BZ7" s="32"/>
      <c r="CA7" s="27"/>
      <c r="CB7" s="49" t="s">
        <v>57</v>
      </c>
      <c r="CC7" s="49"/>
      <c r="CD7" s="49"/>
      <c r="CE7" s="49">
        <f t="shared" si="2"/>
        <v>0</v>
      </c>
      <c r="CF7" s="49">
        <f t="shared" si="3"/>
        <v>1</v>
      </c>
      <c r="CG7" s="49">
        <f t="shared" si="4"/>
        <v>0</v>
      </c>
      <c r="CH7" s="49">
        <f t="shared" si="5"/>
        <v>0</v>
      </c>
    </row>
    <row r="8" spans="1:86" x14ac:dyDescent="0.25">
      <c r="A8" s="47">
        <v>42152</v>
      </c>
      <c r="B8" s="48" t="str">
        <f t="shared" si="0"/>
        <v>15148</v>
      </c>
      <c r="C8" s="49" t="s">
        <v>47</v>
      </c>
      <c r="D8" s="49" t="s">
        <v>23</v>
      </c>
      <c r="E8" s="26">
        <v>1</v>
      </c>
      <c r="F8" s="26">
        <v>5</v>
      </c>
      <c r="G8" s="26" t="s">
        <v>27</v>
      </c>
      <c r="H8" s="26">
        <f t="shared" si="1"/>
        <v>1235</v>
      </c>
      <c r="I8" s="37">
        <v>1835</v>
      </c>
      <c r="J8" s="21" t="s">
        <v>44</v>
      </c>
      <c r="K8" s="19"/>
      <c r="L8" s="26">
        <v>1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 t="s">
        <v>37</v>
      </c>
      <c r="S8" s="26" t="s">
        <v>52</v>
      </c>
      <c r="T8" s="26" t="s">
        <v>52</v>
      </c>
      <c r="U8" s="26"/>
      <c r="V8" s="26" t="s">
        <v>24</v>
      </c>
      <c r="W8" s="26" t="s">
        <v>47</v>
      </c>
      <c r="X8" s="26">
        <v>10</v>
      </c>
      <c r="Y8" s="26"/>
      <c r="Z8" s="26"/>
      <c r="AA8" s="26"/>
      <c r="AB8" s="26"/>
      <c r="AC8" s="49"/>
      <c r="AD8" s="49"/>
      <c r="AE8" s="49"/>
      <c r="AF8" s="49"/>
      <c r="AG8" s="49"/>
      <c r="AH8" s="22">
        <v>1</v>
      </c>
      <c r="AI8" s="37"/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1</v>
      </c>
      <c r="AP8" s="26" t="s">
        <v>52</v>
      </c>
      <c r="AQ8" s="38" t="s">
        <v>52</v>
      </c>
      <c r="AR8" s="38" t="s">
        <v>52</v>
      </c>
      <c r="AS8" s="38"/>
      <c r="AT8" s="38" t="s">
        <v>25</v>
      </c>
      <c r="AU8" s="37" t="s">
        <v>55</v>
      </c>
      <c r="AV8" s="49">
        <v>240</v>
      </c>
      <c r="AW8" s="49"/>
      <c r="AX8" s="50" t="s">
        <v>25</v>
      </c>
      <c r="AY8" s="26" t="s">
        <v>55</v>
      </c>
      <c r="AZ8" s="50">
        <v>240</v>
      </c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1">
        <v>2</v>
      </c>
      <c r="BO8" s="37">
        <v>83.8</v>
      </c>
      <c r="BP8" s="26">
        <v>82.6</v>
      </c>
      <c r="BQ8" s="26">
        <v>1016.5</v>
      </c>
      <c r="BR8" s="26">
        <v>1015.4</v>
      </c>
      <c r="BS8" s="26">
        <v>1</v>
      </c>
      <c r="BT8" s="26">
        <v>1</v>
      </c>
      <c r="BU8" s="26">
        <v>9.6999999999999993</v>
      </c>
      <c r="BV8" s="26">
        <v>1</v>
      </c>
      <c r="BW8" s="26" t="s">
        <v>44</v>
      </c>
      <c r="BX8" s="26">
        <v>10</v>
      </c>
      <c r="BY8" s="26"/>
      <c r="BZ8" s="32"/>
      <c r="CA8" s="27"/>
      <c r="CB8" s="49" t="s">
        <v>57</v>
      </c>
      <c r="CC8" s="49"/>
      <c r="CD8" s="49"/>
      <c r="CE8" s="49">
        <f t="shared" si="2"/>
        <v>0</v>
      </c>
      <c r="CF8" s="49">
        <f t="shared" si="3"/>
        <v>0</v>
      </c>
      <c r="CG8" s="49">
        <f t="shared" si="4"/>
        <v>0</v>
      </c>
      <c r="CH8" s="49">
        <f t="shared" si="5"/>
        <v>1</v>
      </c>
    </row>
    <row r="9" spans="1:86" x14ac:dyDescent="0.25">
      <c r="A9" s="47">
        <v>42152</v>
      </c>
      <c r="B9" s="48" t="str">
        <f t="shared" si="0"/>
        <v>15148</v>
      </c>
      <c r="C9" s="49" t="s">
        <v>47</v>
      </c>
      <c r="D9" s="49" t="s">
        <v>23</v>
      </c>
      <c r="E9" s="26">
        <v>1</v>
      </c>
      <c r="F9" s="26">
        <v>6</v>
      </c>
      <c r="G9" s="26" t="s">
        <v>27</v>
      </c>
      <c r="H9" s="26">
        <f t="shared" si="1"/>
        <v>1228</v>
      </c>
      <c r="I9" s="37">
        <v>1828</v>
      </c>
      <c r="J9" s="21" t="s">
        <v>44</v>
      </c>
      <c r="K9" s="19"/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49"/>
      <c r="AD9" s="49"/>
      <c r="AE9" s="49"/>
      <c r="AF9" s="49"/>
      <c r="AG9" s="49"/>
      <c r="AH9" s="22">
        <v>0</v>
      </c>
      <c r="AI9" s="37"/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6"/>
      <c r="AQ9" s="38"/>
      <c r="AR9" s="38"/>
      <c r="AS9" s="38"/>
      <c r="AT9" s="49"/>
      <c r="AU9" s="37"/>
      <c r="AV9" s="49"/>
      <c r="AW9" s="49"/>
      <c r="AX9" s="50"/>
      <c r="AY9" s="26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1"/>
      <c r="BO9" s="37">
        <v>83.8</v>
      </c>
      <c r="BP9" s="26">
        <v>82.6</v>
      </c>
      <c r="BQ9" s="26">
        <v>1016.5</v>
      </c>
      <c r="BR9" s="26">
        <v>1015.4</v>
      </c>
      <c r="BS9" s="26">
        <v>1</v>
      </c>
      <c r="BT9" s="26">
        <v>1</v>
      </c>
      <c r="BU9" s="26">
        <v>11.3</v>
      </c>
      <c r="BV9" s="26">
        <v>1</v>
      </c>
      <c r="BW9" s="26" t="s">
        <v>70</v>
      </c>
      <c r="BX9" s="26">
        <v>10</v>
      </c>
      <c r="BY9" s="26"/>
      <c r="BZ9" s="32"/>
      <c r="CA9" s="27"/>
      <c r="CB9" s="49" t="s">
        <v>57</v>
      </c>
      <c r="CC9" s="49"/>
      <c r="CD9" s="49"/>
      <c r="CE9" s="49">
        <f t="shared" si="2"/>
        <v>0</v>
      </c>
      <c r="CF9" s="49">
        <f t="shared" si="3"/>
        <v>0</v>
      </c>
      <c r="CG9" s="49">
        <f t="shared" si="4"/>
        <v>0</v>
      </c>
      <c r="CH9" s="49">
        <f t="shared" si="5"/>
        <v>0</v>
      </c>
    </row>
    <row r="10" spans="1:86" x14ac:dyDescent="0.25">
      <c r="A10" s="47">
        <v>42152</v>
      </c>
      <c r="B10" s="48" t="str">
        <f t="shared" si="0"/>
        <v>15148</v>
      </c>
      <c r="C10" s="49" t="s">
        <v>47</v>
      </c>
      <c r="D10" s="49" t="s">
        <v>23</v>
      </c>
      <c r="E10" s="26">
        <v>1</v>
      </c>
      <c r="F10" s="26">
        <v>7</v>
      </c>
      <c r="G10" s="26" t="s">
        <v>27</v>
      </c>
      <c r="H10" s="26">
        <f t="shared" si="1"/>
        <v>1220</v>
      </c>
      <c r="I10" s="37">
        <v>1820</v>
      </c>
      <c r="J10" s="21" t="s">
        <v>44</v>
      </c>
      <c r="K10" s="19"/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49"/>
      <c r="AD10" s="49"/>
      <c r="AE10" s="49"/>
      <c r="AF10" s="49"/>
      <c r="AG10" s="49"/>
      <c r="AH10" s="22">
        <v>0</v>
      </c>
      <c r="AI10" s="37"/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/>
      <c r="AQ10" s="38"/>
      <c r="AR10" s="38"/>
      <c r="AS10" s="38"/>
      <c r="AT10" s="49"/>
      <c r="AU10" s="37"/>
      <c r="AV10" s="49"/>
      <c r="AW10" s="49"/>
      <c r="AX10" s="50"/>
      <c r="AY10" s="26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1"/>
      <c r="BO10" s="37">
        <v>83.8</v>
      </c>
      <c r="BP10" s="26">
        <v>82.6</v>
      </c>
      <c r="BQ10" s="26">
        <v>1016.5</v>
      </c>
      <c r="BR10" s="26">
        <v>1015.4</v>
      </c>
      <c r="BS10" s="26">
        <v>1</v>
      </c>
      <c r="BT10" s="26">
        <v>1</v>
      </c>
      <c r="BU10" s="26">
        <v>13.1</v>
      </c>
      <c r="BV10" s="26">
        <v>1</v>
      </c>
      <c r="BW10" s="26" t="s">
        <v>70</v>
      </c>
      <c r="BX10" s="26">
        <v>10</v>
      </c>
      <c r="BY10" s="26"/>
      <c r="BZ10" s="32"/>
      <c r="CA10" s="27"/>
      <c r="CB10" s="49" t="s">
        <v>57</v>
      </c>
      <c r="CC10" s="49"/>
      <c r="CD10" s="49"/>
      <c r="CE10" s="49">
        <f t="shared" si="2"/>
        <v>0</v>
      </c>
      <c r="CF10" s="49">
        <f t="shared" si="3"/>
        <v>0</v>
      </c>
      <c r="CG10" s="49">
        <f t="shared" si="4"/>
        <v>0</v>
      </c>
      <c r="CH10" s="49">
        <f t="shared" si="5"/>
        <v>0</v>
      </c>
    </row>
    <row r="11" spans="1:86" x14ac:dyDescent="0.25">
      <c r="A11" s="47">
        <v>42152</v>
      </c>
      <c r="B11" s="48" t="str">
        <f t="shared" si="0"/>
        <v>15148</v>
      </c>
      <c r="C11" s="49" t="s">
        <v>47</v>
      </c>
      <c r="D11" s="49" t="s">
        <v>23</v>
      </c>
      <c r="E11" s="26">
        <v>1</v>
      </c>
      <c r="F11" s="26">
        <v>8</v>
      </c>
      <c r="G11" s="26" t="s">
        <v>27</v>
      </c>
      <c r="H11" s="26">
        <f t="shared" si="1"/>
        <v>1212</v>
      </c>
      <c r="I11" s="37">
        <v>1812</v>
      </c>
      <c r="J11" s="21" t="s">
        <v>44</v>
      </c>
      <c r="K11" s="19"/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49"/>
      <c r="AD11" s="49"/>
      <c r="AE11" s="49"/>
      <c r="AF11" s="49"/>
      <c r="AG11" s="49"/>
      <c r="AH11" s="22">
        <v>0</v>
      </c>
      <c r="AI11" s="37"/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26"/>
      <c r="AQ11" s="38"/>
      <c r="AS11" s="38"/>
      <c r="AT11" s="49"/>
      <c r="AU11" s="37"/>
      <c r="AV11" s="49"/>
      <c r="AW11" s="49"/>
      <c r="AX11" s="50"/>
      <c r="AY11" s="26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1"/>
      <c r="BO11" s="37">
        <v>83.8</v>
      </c>
      <c r="BP11" s="26">
        <v>82.6</v>
      </c>
      <c r="BQ11" s="26">
        <v>1016.5</v>
      </c>
      <c r="BR11" s="26">
        <v>1015.4</v>
      </c>
      <c r="BS11" s="26">
        <v>1</v>
      </c>
      <c r="BT11" s="26">
        <v>2</v>
      </c>
      <c r="BU11" s="26">
        <v>5.3</v>
      </c>
      <c r="BV11" s="26">
        <v>1</v>
      </c>
      <c r="BW11" s="26" t="s">
        <v>70</v>
      </c>
      <c r="BX11" s="26">
        <v>10</v>
      </c>
      <c r="BY11" s="26"/>
      <c r="BZ11" s="32"/>
      <c r="CA11" s="27"/>
      <c r="CB11" s="49" t="s">
        <v>57</v>
      </c>
      <c r="CC11" s="49"/>
      <c r="CD11" s="49"/>
      <c r="CE11" s="49">
        <f t="shared" si="2"/>
        <v>0</v>
      </c>
      <c r="CF11" s="49">
        <f t="shared" si="3"/>
        <v>0</v>
      </c>
      <c r="CG11" s="49">
        <f t="shared" si="4"/>
        <v>0</v>
      </c>
      <c r="CH11" s="49">
        <f t="shared" si="5"/>
        <v>0</v>
      </c>
    </row>
    <row r="12" spans="1:86" s="67" customFormat="1" x14ac:dyDescent="0.25">
      <c r="A12" s="55">
        <v>42152</v>
      </c>
      <c r="B12" s="56" t="str">
        <f t="shared" si="0"/>
        <v>15148</v>
      </c>
      <c r="C12" s="57" t="s">
        <v>47</v>
      </c>
      <c r="D12" s="57" t="s">
        <v>23</v>
      </c>
      <c r="E12" s="58">
        <v>2</v>
      </c>
      <c r="F12" s="58">
        <v>1</v>
      </c>
      <c r="G12" s="58" t="s">
        <v>27</v>
      </c>
      <c r="H12" s="58">
        <f t="shared" si="1"/>
        <v>1328</v>
      </c>
      <c r="I12" s="59">
        <v>1928</v>
      </c>
      <c r="J12" s="60" t="s">
        <v>30</v>
      </c>
      <c r="K12" s="59"/>
      <c r="L12" s="58">
        <v>0</v>
      </c>
      <c r="M12" s="58">
        <v>1</v>
      </c>
      <c r="N12" s="58">
        <v>1</v>
      </c>
      <c r="O12" s="58">
        <v>1</v>
      </c>
      <c r="P12" s="58">
        <v>1</v>
      </c>
      <c r="Q12" s="58">
        <v>0</v>
      </c>
      <c r="R12" s="58" t="s">
        <v>52</v>
      </c>
      <c r="S12" s="58" t="s">
        <v>52</v>
      </c>
      <c r="T12" s="58" t="s">
        <v>52</v>
      </c>
      <c r="U12" s="58"/>
      <c r="V12" s="58" t="s">
        <v>24</v>
      </c>
      <c r="W12" s="58" t="s">
        <v>47</v>
      </c>
      <c r="X12" s="58">
        <v>195</v>
      </c>
      <c r="Y12" s="58"/>
      <c r="Z12" s="58" t="s">
        <v>39</v>
      </c>
      <c r="AA12" s="58" t="s">
        <v>47</v>
      </c>
      <c r="AB12" s="58">
        <v>110</v>
      </c>
      <c r="AC12" s="57"/>
      <c r="AD12" s="57"/>
      <c r="AE12" s="57"/>
      <c r="AF12" s="57"/>
      <c r="AG12" s="57"/>
      <c r="AH12" s="61">
        <v>2</v>
      </c>
      <c r="AI12" s="59"/>
      <c r="AJ12" s="58">
        <v>0</v>
      </c>
      <c r="AK12" s="58">
        <v>0</v>
      </c>
      <c r="AL12" s="58">
        <v>0</v>
      </c>
      <c r="AM12" s="58">
        <v>0</v>
      </c>
      <c r="AN12" s="58">
        <v>0</v>
      </c>
      <c r="AO12" s="58">
        <v>0</v>
      </c>
      <c r="AP12" s="58"/>
      <c r="AQ12" s="38"/>
      <c r="AS12" s="58"/>
      <c r="AT12" s="57"/>
      <c r="AU12" s="59"/>
      <c r="AV12" s="57"/>
      <c r="AW12" s="57"/>
      <c r="AX12" s="62"/>
      <c r="AY12" s="58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3"/>
      <c r="BO12" s="59">
        <v>80.8</v>
      </c>
      <c r="BP12" s="68">
        <v>79.400000000000006</v>
      </c>
      <c r="BQ12" s="58">
        <v>1015.4</v>
      </c>
      <c r="BR12" s="68">
        <v>1015.5</v>
      </c>
      <c r="BS12" s="58">
        <v>0</v>
      </c>
      <c r="BT12" s="58">
        <v>1</v>
      </c>
      <c r="BU12" s="58">
        <v>9.5</v>
      </c>
      <c r="BV12" s="58">
        <v>1</v>
      </c>
      <c r="BW12" s="58" t="s">
        <v>44</v>
      </c>
      <c r="BX12" s="58">
        <v>10</v>
      </c>
      <c r="BY12" s="69"/>
      <c r="BZ12" s="70"/>
      <c r="CA12" s="69"/>
      <c r="CB12" s="69"/>
      <c r="CC12" s="57"/>
      <c r="CD12" s="57"/>
      <c r="CE12" s="57">
        <f t="shared" si="2"/>
        <v>0</v>
      </c>
      <c r="CF12" s="57">
        <f t="shared" si="3"/>
        <v>0</v>
      </c>
      <c r="CG12" s="57">
        <f t="shared" si="4"/>
        <v>0</v>
      </c>
      <c r="CH12" s="57">
        <f t="shared" si="5"/>
        <v>0</v>
      </c>
    </row>
    <row r="13" spans="1:86" x14ac:dyDescent="0.25">
      <c r="A13" s="47">
        <v>42152</v>
      </c>
      <c r="B13" s="48" t="str">
        <f t="shared" si="0"/>
        <v>15148</v>
      </c>
      <c r="C13" s="49" t="s">
        <v>47</v>
      </c>
      <c r="D13" s="49" t="s">
        <v>23</v>
      </c>
      <c r="E13" s="26">
        <v>2</v>
      </c>
      <c r="F13" s="26">
        <v>2</v>
      </c>
      <c r="G13" s="26" t="s">
        <v>27</v>
      </c>
      <c r="H13" s="26">
        <f t="shared" si="1"/>
        <v>1340</v>
      </c>
      <c r="I13" s="37">
        <v>1940</v>
      </c>
      <c r="J13" s="21" t="s">
        <v>30</v>
      </c>
      <c r="K13" s="19"/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49"/>
      <c r="AD13" s="49"/>
      <c r="AE13" s="49"/>
      <c r="AF13" s="49"/>
      <c r="AG13" s="49"/>
      <c r="AH13" s="22">
        <v>0</v>
      </c>
      <c r="AI13" s="37"/>
      <c r="AJ13" s="26">
        <v>0</v>
      </c>
      <c r="AK13" s="26">
        <v>0</v>
      </c>
      <c r="AL13" s="26">
        <v>0</v>
      </c>
      <c r="AM13" s="26">
        <v>0</v>
      </c>
      <c r="AN13" s="26">
        <v>0</v>
      </c>
      <c r="AO13" s="26">
        <v>0</v>
      </c>
      <c r="AP13" s="26"/>
      <c r="AQ13" s="40"/>
      <c r="AR13" s="40"/>
      <c r="AS13" s="40"/>
      <c r="AT13" s="49"/>
      <c r="AU13" s="37"/>
      <c r="AV13" s="49"/>
      <c r="AW13" s="49"/>
      <c r="AX13" s="50"/>
      <c r="AY13" s="26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1"/>
      <c r="BO13" s="37">
        <v>80.8</v>
      </c>
      <c r="BP13" s="26">
        <v>79.400000000000006</v>
      </c>
      <c r="BQ13" s="26">
        <v>1015.4</v>
      </c>
      <c r="BR13" s="26">
        <v>1015.5</v>
      </c>
      <c r="BS13" s="26">
        <v>0</v>
      </c>
      <c r="BT13" s="26">
        <v>1</v>
      </c>
      <c r="BU13" s="26">
        <v>9.4</v>
      </c>
      <c r="BV13" s="26">
        <v>1</v>
      </c>
      <c r="BW13" s="26" t="s">
        <v>44</v>
      </c>
      <c r="BX13" s="26">
        <v>10</v>
      </c>
      <c r="BY13" s="27"/>
      <c r="BZ13" s="32"/>
      <c r="CA13" s="27"/>
      <c r="CB13" s="27"/>
      <c r="CC13" s="49"/>
      <c r="CD13" s="49"/>
      <c r="CE13" s="49">
        <f t="shared" si="2"/>
        <v>0</v>
      </c>
      <c r="CF13" s="49">
        <f t="shared" si="3"/>
        <v>0</v>
      </c>
      <c r="CG13" s="49">
        <f t="shared" si="4"/>
        <v>0</v>
      </c>
      <c r="CH13" s="49">
        <f t="shared" si="5"/>
        <v>0</v>
      </c>
    </row>
    <row r="14" spans="1:86" x14ac:dyDescent="0.25">
      <c r="A14" s="47">
        <v>42152</v>
      </c>
      <c r="B14" s="48" t="str">
        <f t="shared" si="0"/>
        <v>15148</v>
      </c>
      <c r="C14" s="49" t="s">
        <v>47</v>
      </c>
      <c r="D14" s="49" t="s">
        <v>23</v>
      </c>
      <c r="E14" s="26">
        <v>2</v>
      </c>
      <c r="F14" s="26">
        <v>3</v>
      </c>
      <c r="G14" s="26" t="s">
        <v>27</v>
      </c>
      <c r="H14" s="26">
        <f t="shared" si="1"/>
        <v>1347</v>
      </c>
      <c r="I14" s="37">
        <v>1947</v>
      </c>
      <c r="J14" s="21" t="s">
        <v>30</v>
      </c>
      <c r="K14" s="19"/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49"/>
      <c r="AD14" s="49"/>
      <c r="AE14" s="49"/>
      <c r="AF14" s="49"/>
      <c r="AG14" s="49"/>
      <c r="AH14" s="22">
        <v>0</v>
      </c>
      <c r="AI14" s="37"/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6"/>
      <c r="AQ14" s="38"/>
      <c r="AR14" s="38"/>
      <c r="AS14" s="38"/>
      <c r="AT14" s="49"/>
      <c r="AU14" s="37"/>
      <c r="AV14" s="49"/>
      <c r="AW14" s="49"/>
      <c r="AX14" s="50"/>
      <c r="AY14" s="26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1"/>
      <c r="BO14" s="37">
        <v>80.8</v>
      </c>
      <c r="BP14" s="26">
        <v>79.400000000000006</v>
      </c>
      <c r="BQ14" s="26">
        <v>1015.4</v>
      </c>
      <c r="BR14" s="26">
        <v>1015.5</v>
      </c>
      <c r="BS14" s="26">
        <v>0</v>
      </c>
      <c r="BT14" s="26">
        <v>1</v>
      </c>
      <c r="BU14" s="26">
        <v>5.0999999999999996</v>
      </c>
      <c r="BV14" s="26">
        <v>1</v>
      </c>
      <c r="BW14" s="26" t="s">
        <v>44</v>
      </c>
      <c r="BX14" s="26">
        <v>10</v>
      </c>
      <c r="BY14" s="26"/>
      <c r="BZ14" s="32"/>
      <c r="CA14" s="27"/>
      <c r="CB14" s="27"/>
      <c r="CC14" s="49"/>
      <c r="CD14" s="49"/>
      <c r="CE14" s="49">
        <f t="shared" si="2"/>
        <v>0</v>
      </c>
      <c r="CF14" s="49">
        <f t="shared" si="3"/>
        <v>0</v>
      </c>
      <c r="CG14" s="49">
        <f t="shared" si="4"/>
        <v>0</v>
      </c>
      <c r="CH14" s="49">
        <f t="shared" si="5"/>
        <v>0</v>
      </c>
    </row>
    <row r="15" spans="1:86" x14ac:dyDescent="0.25">
      <c r="A15" s="47">
        <v>42152</v>
      </c>
      <c r="B15" s="48" t="str">
        <f t="shared" si="0"/>
        <v>15148</v>
      </c>
      <c r="C15" s="49" t="s">
        <v>47</v>
      </c>
      <c r="D15" s="49" t="s">
        <v>23</v>
      </c>
      <c r="E15" s="26">
        <v>2</v>
      </c>
      <c r="F15" s="26">
        <v>4</v>
      </c>
      <c r="G15" s="26" t="s">
        <v>27</v>
      </c>
      <c r="H15" s="26">
        <f t="shared" si="1"/>
        <v>1353</v>
      </c>
      <c r="I15" s="37">
        <v>1953</v>
      </c>
      <c r="J15" s="21" t="s">
        <v>30</v>
      </c>
      <c r="K15" s="19"/>
      <c r="L15" s="26">
        <v>0</v>
      </c>
      <c r="M15" s="26">
        <v>0</v>
      </c>
      <c r="N15" s="26">
        <v>0</v>
      </c>
      <c r="O15" s="26">
        <v>0</v>
      </c>
      <c r="P15" s="26">
        <v>1</v>
      </c>
      <c r="Q15" s="26">
        <v>0</v>
      </c>
      <c r="R15" s="26" t="s">
        <v>52</v>
      </c>
      <c r="S15" s="26" t="s">
        <v>52</v>
      </c>
      <c r="T15" s="26" t="s">
        <v>52</v>
      </c>
      <c r="U15" s="26"/>
      <c r="V15" s="26" t="s">
        <v>24</v>
      </c>
      <c r="W15" s="26" t="s">
        <v>47</v>
      </c>
      <c r="X15" s="26">
        <v>70</v>
      </c>
      <c r="Y15" s="26"/>
      <c r="Z15" s="26"/>
      <c r="AA15" s="26"/>
      <c r="AB15" s="26"/>
      <c r="AC15" s="49"/>
      <c r="AD15" s="49"/>
      <c r="AE15" s="49"/>
      <c r="AF15" s="49"/>
      <c r="AG15" s="49"/>
      <c r="AH15" s="22">
        <v>1</v>
      </c>
      <c r="AI15" s="37"/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/>
      <c r="AQ15" s="38"/>
      <c r="AR15" s="38"/>
      <c r="AS15" s="38"/>
      <c r="AT15" s="49"/>
      <c r="AU15" s="37"/>
      <c r="AV15" s="49"/>
      <c r="AW15" s="49"/>
      <c r="AX15" s="50"/>
      <c r="AY15" s="26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1"/>
      <c r="BO15" s="37">
        <v>80.8</v>
      </c>
      <c r="BP15" s="26">
        <v>79.400000000000006</v>
      </c>
      <c r="BQ15" s="26">
        <v>1015.4</v>
      </c>
      <c r="BR15" s="26">
        <v>1015.5</v>
      </c>
      <c r="BS15" s="26">
        <v>0</v>
      </c>
      <c r="BT15" s="26">
        <v>1</v>
      </c>
      <c r="BU15" s="26">
        <v>9.4</v>
      </c>
      <c r="BV15" s="26">
        <v>1</v>
      </c>
      <c r="BW15" s="26" t="s">
        <v>44</v>
      </c>
      <c r="BX15" s="26">
        <v>10</v>
      </c>
      <c r="BY15" s="26"/>
      <c r="BZ15" s="32"/>
      <c r="CA15" s="27"/>
      <c r="CB15" s="27"/>
      <c r="CC15" s="49"/>
      <c r="CD15" s="49"/>
      <c r="CE15" s="49">
        <f t="shared" si="2"/>
        <v>1</v>
      </c>
      <c r="CF15" s="49">
        <f t="shared" si="3"/>
        <v>0</v>
      </c>
      <c r="CG15" s="49">
        <f t="shared" si="4"/>
        <v>0</v>
      </c>
      <c r="CH15" s="49">
        <f t="shared" si="5"/>
        <v>0</v>
      </c>
    </row>
    <row r="16" spans="1:86" x14ac:dyDescent="0.25">
      <c r="A16" s="47">
        <v>42152</v>
      </c>
      <c r="B16" s="48" t="str">
        <f t="shared" si="0"/>
        <v>15148</v>
      </c>
      <c r="C16" s="49" t="s">
        <v>47</v>
      </c>
      <c r="D16" s="49" t="s">
        <v>23</v>
      </c>
      <c r="E16" s="26">
        <v>2</v>
      </c>
      <c r="F16" s="26">
        <v>5</v>
      </c>
      <c r="G16" s="26" t="s">
        <v>27</v>
      </c>
      <c r="H16" s="26">
        <f t="shared" si="1"/>
        <v>1400</v>
      </c>
      <c r="I16" s="37">
        <v>2000</v>
      </c>
      <c r="J16" s="21" t="s">
        <v>30</v>
      </c>
      <c r="K16" s="19"/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49"/>
      <c r="AD16" s="49"/>
      <c r="AE16" s="49"/>
      <c r="AF16" s="49"/>
      <c r="AG16" s="49"/>
      <c r="AH16" s="22">
        <v>0</v>
      </c>
      <c r="AI16" s="37"/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26"/>
      <c r="AQ16" s="38"/>
      <c r="AR16" s="38"/>
      <c r="AS16" s="38"/>
      <c r="AT16" s="49"/>
      <c r="AU16" s="37"/>
      <c r="AV16" s="49"/>
      <c r="AW16" s="49"/>
      <c r="AX16" s="50"/>
      <c r="AY16" s="26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1"/>
      <c r="BO16" s="37">
        <v>80.8</v>
      </c>
      <c r="BP16" s="26">
        <v>79.400000000000006</v>
      </c>
      <c r="BQ16" s="26">
        <v>1015.4</v>
      </c>
      <c r="BR16" s="26">
        <v>1015.5</v>
      </c>
      <c r="BS16" s="26">
        <v>0</v>
      </c>
      <c r="BT16" s="26">
        <v>1</v>
      </c>
      <c r="BU16" s="26">
        <v>9.5</v>
      </c>
      <c r="BV16" s="26">
        <v>1</v>
      </c>
      <c r="BW16" s="26" t="s">
        <v>44</v>
      </c>
      <c r="BX16" s="26">
        <v>10</v>
      </c>
      <c r="BY16" s="26"/>
      <c r="BZ16" s="32"/>
      <c r="CA16" s="27"/>
      <c r="CB16" s="27"/>
      <c r="CC16" s="49"/>
      <c r="CD16" s="49"/>
      <c r="CE16" s="49">
        <f t="shared" si="2"/>
        <v>0</v>
      </c>
      <c r="CF16" s="49">
        <f t="shared" si="3"/>
        <v>0</v>
      </c>
      <c r="CG16" s="49">
        <f t="shared" si="4"/>
        <v>0</v>
      </c>
      <c r="CH16" s="49">
        <f t="shared" si="5"/>
        <v>0</v>
      </c>
    </row>
    <row r="17" spans="1:86" x14ac:dyDescent="0.25">
      <c r="A17" s="47">
        <v>42152</v>
      </c>
      <c r="B17" s="48" t="str">
        <f t="shared" si="0"/>
        <v>15148</v>
      </c>
      <c r="C17" s="49" t="s">
        <v>47</v>
      </c>
      <c r="D17" s="49" t="s">
        <v>23</v>
      </c>
      <c r="E17" s="26">
        <v>2</v>
      </c>
      <c r="F17" s="26">
        <v>6</v>
      </c>
      <c r="G17" s="26" t="s">
        <v>27</v>
      </c>
      <c r="H17" s="26">
        <f t="shared" si="1"/>
        <v>1407</v>
      </c>
      <c r="I17" s="37">
        <v>2007</v>
      </c>
      <c r="J17" s="21" t="s">
        <v>30</v>
      </c>
      <c r="K17" s="19"/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49"/>
      <c r="AD17" s="49"/>
      <c r="AE17" s="49"/>
      <c r="AF17" s="49"/>
      <c r="AG17" s="49"/>
      <c r="AH17" s="22">
        <v>0</v>
      </c>
      <c r="AI17" s="37"/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1</v>
      </c>
      <c r="AP17" s="26" t="s">
        <v>52</v>
      </c>
      <c r="AQ17" s="38" t="s">
        <v>52</v>
      </c>
      <c r="AR17" s="38" t="s">
        <v>52</v>
      </c>
      <c r="AS17" s="38"/>
      <c r="AT17" s="49" t="s">
        <v>24</v>
      </c>
      <c r="AU17" s="37" t="s">
        <v>47</v>
      </c>
      <c r="AV17" s="49">
        <v>70</v>
      </c>
      <c r="AW17" s="49"/>
      <c r="AX17" s="50"/>
      <c r="AY17" s="26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1">
        <v>1</v>
      </c>
      <c r="BO17" s="37">
        <v>80.8</v>
      </c>
      <c r="BP17" s="26">
        <v>79.400000000000006</v>
      </c>
      <c r="BQ17" s="26">
        <v>1015.4</v>
      </c>
      <c r="BR17" s="26">
        <v>1015.5</v>
      </c>
      <c r="BS17" s="26">
        <v>0</v>
      </c>
      <c r="BT17" s="26">
        <v>1</v>
      </c>
      <c r="BU17" s="26">
        <v>7.7</v>
      </c>
      <c r="BV17" s="26">
        <v>1</v>
      </c>
      <c r="BW17" s="26" t="s">
        <v>44</v>
      </c>
      <c r="BX17" s="26">
        <v>10</v>
      </c>
      <c r="BY17" s="26"/>
      <c r="BZ17" s="32"/>
      <c r="CA17" s="27"/>
      <c r="CB17" s="27" t="s">
        <v>91</v>
      </c>
      <c r="CC17" s="49"/>
      <c r="CD17" s="49"/>
      <c r="CE17" s="49">
        <f t="shared" si="2"/>
        <v>0</v>
      </c>
      <c r="CF17" s="49">
        <f t="shared" si="3"/>
        <v>0</v>
      </c>
      <c r="CG17" s="49">
        <f t="shared" si="4"/>
        <v>0</v>
      </c>
      <c r="CH17" s="49">
        <f t="shared" si="5"/>
        <v>0</v>
      </c>
    </row>
    <row r="18" spans="1:86" x14ac:dyDescent="0.25">
      <c r="A18" s="47">
        <v>42152</v>
      </c>
      <c r="B18" s="48" t="str">
        <f t="shared" si="0"/>
        <v>15148</v>
      </c>
      <c r="C18" s="49" t="s">
        <v>47</v>
      </c>
      <c r="D18" s="49" t="s">
        <v>23</v>
      </c>
      <c r="E18" s="26">
        <v>2</v>
      </c>
      <c r="F18" s="26">
        <v>7</v>
      </c>
      <c r="G18" s="26" t="s">
        <v>27</v>
      </c>
      <c r="H18" s="26">
        <f t="shared" si="1"/>
        <v>1414</v>
      </c>
      <c r="I18" s="37">
        <v>2014</v>
      </c>
      <c r="J18" s="21" t="s">
        <v>30</v>
      </c>
      <c r="K18" s="19"/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49"/>
      <c r="AD18" s="49"/>
      <c r="AE18" s="49"/>
      <c r="AF18" s="49"/>
      <c r="AG18" s="49"/>
      <c r="AH18" s="22">
        <v>0</v>
      </c>
      <c r="AI18" s="37"/>
      <c r="AJ18" s="26">
        <v>1</v>
      </c>
      <c r="AK18" s="26">
        <v>1</v>
      </c>
      <c r="AL18" s="26">
        <v>1</v>
      </c>
      <c r="AM18" s="26">
        <v>1</v>
      </c>
      <c r="AN18" s="26">
        <v>1</v>
      </c>
      <c r="AO18" s="26">
        <v>1</v>
      </c>
      <c r="AP18" s="26" t="s">
        <v>37</v>
      </c>
      <c r="AQ18" s="38" t="s">
        <v>52</v>
      </c>
      <c r="AR18" s="38" t="s">
        <v>52</v>
      </c>
      <c r="AS18" s="38"/>
      <c r="AT18" s="38" t="s">
        <v>24</v>
      </c>
      <c r="AU18" s="37" t="s">
        <v>47</v>
      </c>
      <c r="AV18" s="49">
        <v>80</v>
      </c>
      <c r="AW18" s="49"/>
      <c r="AX18" s="50"/>
      <c r="AY18" s="26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1">
        <v>1</v>
      </c>
      <c r="BO18" s="37">
        <v>80.8</v>
      </c>
      <c r="BP18" s="26">
        <v>79.400000000000006</v>
      </c>
      <c r="BQ18" s="26">
        <v>1015.4</v>
      </c>
      <c r="BR18" s="26">
        <v>1015.5</v>
      </c>
      <c r="BS18" s="26">
        <v>0</v>
      </c>
      <c r="BT18" s="26">
        <v>2</v>
      </c>
      <c r="BU18" s="26">
        <v>11.2</v>
      </c>
      <c r="BV18" s="26">
        <v>1</v>
      </c>
      <c r="BW18" s="26" t="s">
        <v>44</v>
      </c>
      <c r="BX18" s="26">
        <v>10</v>
      </c>
      <c r="BY18" s="26"/>
      <c r="BZ18" s="32"/>
      <c r="CA18" s="27"/>
      <c r="CB18" s="27" t="s">
        <v>91</v>
      </c>
      <c r="CC18" s="49"/>
      <c r="CD18" s="49"/>
      <c r="CE18" s="49">
        <f t="shared" si="2"/>
        <v>0</v>
      </c>
      <c r="CF18" s="49">
        <f t="shared" si="3"/>
        <v>0</v>
      </c>
      <c r="CG18" s="49">
        <f t="shared" si="4"/>
        <v>0</v>
      </c>
      <c r="CH18" s="49">
        <f t="shared" si="5"/>
        <v>0</v>
      </c>
    </row>
    <row r="19" spans="1:86" x14ac:dyDescent="0.25">
      <c r="A19" s="47">
        <v>42152</v>
      </c>
      <c r="B19" s="48" t="str">
        <f t="shared" si="0"/>
        <v>15148</v>
      </c>
      <c r="C19" s="49" t="s">
        <v>47</v>
      </c>
      <c r="D19" s="49" t="s">
        <v>23</v>
      </c>
      <c r="E19" s="26">
        <v>2</v>
      </c>
      <c r="F19" s="26">
        <v>8</v>
      </c>
      <c r="G19" s="26" t="s">
        <v>27</v>
      </c>
      <c r="H19" s="26">
        <f t="shared" si="1"/>
        <v>1421</v>
      </c>
      <c r="I19" s="37">
        <v>2021</v>
      </c>
      <c r="J19" s="21" t="s">
        <v>30</v>
      </c>
      <c r="K19" s="19"/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49"/>
      <c r="AD19" s="49"/>
      <c r="AE19" s="49"/>
      <c r="AF19" s="49"/>
      <c r="AG19" s="49"/>
      <c r="AH19" s="22">
        <v>0</v>
      </c>
      <c r="AI19" s="37"/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/>
      <c r="AQ19" s="38"/>
      <c r="AR19" s="38"/>
      <c r="AS19" s="38"/>
      <c r="AT19" s="49"/>
      <c r="AU19" s="37"/>
      <c r="AV19" s="49"/>
      <c r="AW19" s="49"/>
      <c r="AX19" s="50"/>
      <c r="AY19" s="26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1"/>
      <c r="BO19" s="37">
        <v>80.8</v>
      </c>
      <c r="BP19" s="26">
        <v>79.400000000000006</v>
      </c>
      <c r="BQ19" s="26">
        <v>1015.4</v>
      </c>
      <c r="BR19" s="26">
        <v>1015.5</v>
      </c>
      <c r="BS19" s="26">
        <v>0</v>
      </c>
      <c r="BT19" s="26">
        <v>2</v>
      </c>
      <c r="BU19" s="26">
        <v>8.4</v>
      </c>
      <c r="BV19" s="26">
        <v>1</v>
      </c>
      <c r="BW19" s="26" t="s">
        <v>44</v>
      </c>
      <c r="BX19" s="26">
        <v>10</v>
      </c>
      <c r="BY19" s="26"/>
      <c r="BZ19" s="32"/>
      <c r="CA19" s="27"/>
      <c r="CB19" s="27"/>
      <c r="CC19" s="49"/>
      <c r="CD19" s="49"/>
      <c r="CE19" s="49">
        <f t="shared" si="2"/>
        <v>0</v>
      </c>
      <c r="CF19" s="49">
        <f t="shared" si="3"/>
        <v>0</v>
      </c>
      <c r="CG19" s="49">
        <f t="shared" si="4"/>
        <v>0</v>
      </c>
      <c r="CH19" s="49">
        <f t="shared" si="5"/>
        <v>0</v>
      </c>
    </row>
    <row r="20" spans="1:86" s="106" customFormat="1" x14ac:dyDescent="0.25">
      <c r="A20" s="97">
        <v>42152</v>
      </c>
      <c r="B20" s="98" t="str">
        <f t="shared" si="0"/>
        <v>15148</v>
      </c>
      <c r="C20" s="99" t="s">
        <v>47</v>
      </c>
      <c r="D20" s="99" t="s">
        <v>23</v>
      </c>
      <c r="E20" s="96">
        <v>2</v>
      </c>
      <c r="F20" s="96">
        <v>9</v>
      </c>
      <c r="G20" s="96" t="s">
        <v>27</v>
      </c>
      <c r="H20" s="96">
        <f t="shared" si="1"/>
        <v>1427</v>
      </c>
      <c r="I20" s="20">
        <v>2027</v>
      </c>
      <c r="J20" s="100" t="s">
        <v>30</v>
      </c>
      <c r="K20" s="20"/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9"/>
      <c r="AD20" s="99"/>
      <c r="AE20" s="99"/>
      <c r="AF20" s="99"/>
      <c r="AG20" s="99"/>
      <c r="AH20" s="101">
        <v>0</v>
      </c>
      <c r="AI20" s="20"/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/>
      <c r="AQ20" s="99"/>
      <c r="AR20" s="99"/>
      <c r="AS20" s="99"/>
      <c r="AT20" s="99"/>
      <c r="AU20" s="20"/>
      <c r="AV20" s="99"/>
      <c r="AW20" s="99"/>
      <c r="AX20" s="102"/>
      <c r="AY20" s="96"/>
      <c r="AZ20" s="102"/>
      <c r="BA20" s="102"/>
      <c r="BB20" s="102"/>
      <c r="BC20" s="102"/>
      <c r="BD20" s="102"/>
      <c r="BE20" s="102"/>
      <c r="BF20" s="102"/>
      <c r="BG20" s="102"/>
      <c r="BH20" s="102"/>
      <c r="BI20" s="102"/>
      <c r="BJ20" s="102"/>
      <c r="BK20" s="102"/>
      <c r="BL20" s="102"/>
      <c r="BM20" s="102"/>
      <c r="BN20" s="103"/>
      <c r="BO20" s="20">
        <v>80.8</v>
      </c>
      <c r="BP20" s="96">
        <v>79.400000000000006</v>
      </c>
      <c r="BQ20" s="96">
        <v>1015.4</v>
      </c>
      <c r="BR20" s="96">
        <v>1015.5</v>
      </c>
      <c r="BS20" s="96">
        <v>0</v>
      </c>
      <c r="BT20" s="96">
        <v>2</v>
      </c>
      <c r="BU20" s="96">
        <v>11</v>
      </c>
      <c r="BV20" s="96">
        <v>1</v>
      </c>
      <c r="BW20" s="96" t="s">
        <v>44</v>
      </c>
      <c r="BX20" s="96">
        <v>10</v>
      </c>
      <c r="BY20" s="96"/>
      <c r="BZ20" s="104"/>
      <c r="CA20" s="105"/>
      <c r="CB20" s="105"/>
      <c r="CC20" s="99"/>
      <c r="CD20" s="99"/>
      <c r="CE20" s="99">
        <f t="shared" si="2"/>
        <v>0</v>
      </c>
      <c r="CF20" s="99">
        <f t="shared" si="3"/>
        <v>0</v>
      </c>
      <c r="CG20" s="99">
        <f t="shared" si="4"/>
        <v>0</v>
      </c>
      <c r="CH20" s="99">
        <f t="shared" si="5"/>
        <v>0</v>
      </c>
    </row>
    <row r="21" spans="1:86" s="43" customFormat="1" x14ac:dyDescent="0.25">
      <c r="A21" s="47">
        <v>42152</v>
      </c>
      <c r="B21" s="48" t="str">
        <f t="shared" si="0"/>
        <v>15148</v>
      </c>
      <c r="C21" s="49" t="s">
        <v>47</v>
      </c>
      <c r="D21" s="49" t="s">
        <v>26</v>
      </c>
      <c r="E21" s="26">
        <v>3</v>
      </c>
      <c r="F21" s="26">
        <v>1</v>
      </c>
      <c r="G21" s="26" t="s">
        <v>27</v>
      </c>
      <c r="H21" s="26">
        <f t="shared" si="1"/>
        <v>1215</v>
      </c>
      <c r="I21" s="19">
        <v>1815</v>
      </c>
      <c r="J21" s="21" t="s">
        <v>30</v>
      </c>
      <c r="K21" s="19"/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49"/>
      <c r="AD21" s="49"/>
      <c r="AE21" s="49"/>
      <c r="AF21" s="49"/>
      <c r="AG21" s="49"/>
      <c r="AH21" s="22">
        <v>0</v>
      </c>
      <c r="AI21" s="37"/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6"/>
      <c r="AQ21" s="38"/>
      <c r="AR21" s="38"/>
      <c r="AS21" s="38"/>
      <c r="AT21" s="38"/>
      <c r="AU21" s="37"/>
      <c r="AV21" s="49"/>
      <c r="AW21" s="49"/>
      <c r="AX21" s="50"/>
      <c r="AY21" s="26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1"/>
      <c r="BO21" s="37">
        <v>83.3</v>
      </c>
      <c r="BP21" s="26">
        <v>79.400000000000006</v>
      </c>
      <c r="BQ21" s="26">
        <v>1016</v>
      </c>
      <c r="BR21" s="26">
        <v>1015.5</v>
      </c>
      <c r="BS21" s="26">
        <v>0</v>
      </c>
      <c r="BT21" s="26">
        <v>1</v>
      </c>
      <c r="BU21" s="26">
        <v>5.6</v>
      </c>
      <c r="BV21" s="26">
        <v>0</v>
      </c>
      <c r="BW21" s="26" t="s">
        <v>44</v>
      </c>
      <c r="BX21" s="26">
        <v>10</v>
      </c>
      <c r="BY21" s="26"/>
      <c r="BZ21" s="32"/>
      <c r="CA21" s="27"/>
      <c r="CB21" s="27"/>
      <c r="CC21" s="49"/>
      <c r="CD21" s="49"/>
      <c r="CE21" s="49">
        <f t="shared" si="2"/>
        <v>0</v>
      </c>
      <c r="CF21" s="49">
        <f t="shared" si="3"/>
        <v>0</v>
      </c>
      <c r="CG21" s="49">
        <f t="shared" si="4"/>
        <v>0</v>
      </c>
      <c r="CH21" s="49">
        <f t="shared" si="5"/>
        <v>0</v>
      </c>
    </row>
    <row r="22" spans="1:86" x14ac:dyDescent="0.25">
      <c r="A22" s="47">
        <v>42152</v>
      </c>
      <c r="B22" s="48" t="str">
        <f t="shared" si="0"/>
        <v>15148</v>
      </c>
      <c r="C22" s="49" t="s">
        <v>47</v>
      </c>
      <c r="D22" s="49" t="s">
        <v>26</v>
      </c>
      <c r="E22" s="26">
        <v>3</v>
      </c>
      <c r="F22" s="26">
        <v>2</v>
      </c>
      <c r="G22" s="26" t="s">
        <v>27</v>
      </c>
      <c r="H22" s="26">
        <f t="shared" si="1"/>
        <v>1229</v>
      </c>
      <c r="I22" s="19">
        <v>1829</v>
      </c>
      <c r="J22" s="21" t="s">
        <v>30</v>
      </c>
      <c r="K22" s="19"/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49"/>
      <c r="AD22" s="49"/>
      <c r="AE22" s="49"/>
      <c r="AF22" s="49"/>
      <c r="AG22" s="49"/>
      <c r="AH22" s="22">
        <v>0</v>
      </c>
      <c r="AI22" s="37"/>
      <c r="AJ22" s="26">
        <v>0</v>
      </c>
      <c r="AK22" s="26">
        <v>0</v>
      </c>
      <c r="AL22" s="26">
        <v>0</v>
      </c>
      <c r="AM22" s="26">
        <v>0</v>
      </c>
      <c r="AN22" s="26">
        <v>0</v>
      </c>
      <c r="AO22" s="26">
        <v>0</v>
      </c>
      <c r="AP22" s="26"/>
      <c r="AQ22" s="38"/>
      <c r="AR22" s="38"/>
      <c r="AS22" s="38"/>
      <c r="AT22" s="49"/>
      <c r="AU22" s="37"/>
      <c r="AV22" s="49"/>
      <c r="AW22" s="49"/>
      <c r="AX22" s="50"/>
      <c r="AY22" s="26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1"/>
      <c r="BO22" s="37">
        <v>83.3</v>
      </c>
      <c r="BP22" s="26">
        <v>79.400000000000006</v>
      </c>
      <c r="BQ22" s="26">
        <v>1016</v>
      </c>
      <c r="BR22" s="26">
        <v>1015.5</v>
      </c>
      <c r="BS22" s="26">
        <v>0</v>
      </c>
      <c r="BT22" s="26">
        <v>1</v>
      </c>
      <c r="BU22" s="26">
        <v>7.1</v>
      </c>
      <c r="BV22" s="26">
        <v>0</v>
      </c>
      <c r="BW22" s="26" t="s">
        <v>44</v>
      </c>
      <c r="BX22" s="26">
        <v>10</v>
      </c>
      <c r="BY22" s="26"/>
      <c r="BZ22" s="32"/>
      <c r="CA22" s="27"/>
      <c r="CB22" s="27"/>
      <c r="CC22" s="49"/>
      <c r="CD22" s="49"/>
      <c r="CE22" s="49">
        <f t="shared" si="2"/>
        <v>0</v>
      </c>
      <c r="CF22" s="49">
        <f t="shared" si="3"/>
        <v>0</v>
      </c>
      <c r="CG22" s="49">
        <f t="shared" si="4"/>
        <v>0</v>
      </c>
      <c r="CH22" s="49">
        <f t="shared" si="5"/>
        <v>0</v>
      </c>
    </row>
    <row r="23" spans="1:86" x14ac:dyDescent="0.25">
      <c r="A23" s="47">
        <v>42152</v>
      </c>
      <c r="B23" s="48" t="str">
        <f t="shared" si="0"/>
        <v>15148</v>
      </c>
      <c r="C23" s="49" t="s">
        <v>47</v>
      </c>
      <c r="D23" s="49" t="s">
        <v>26</v>
      </c>
      <c r="E23" s="26">
        <v>3</v>
      </c>
      <c r="F23" s="26">
        <v>3</v>
      </c>
      <c r="G23" s="26" t="s">
        <v>27</v>
      </c>
      <c r="H23" s="26">
        <f t="shared" si="1"/>
        <v>1238</v>
      </c>
      <c r="I23" s="19">
        <v>1838</v>
      </c>
      <c r="J23" s="21" t="s">
        <v>30</v>
      </c>
      <c r="K23" s="19"/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1</v>
      </c>
      <c r="R23" s="26" t="s">
        <v>52</v>
      </c>
      <c r="S23" s="26" t="s">
        <v>52</v>
      </c>
      <c r="T23" s="26" t="s">
        <v>52</v>
      </c>
      <c r="U23" s="26"/>
      <c r="V23" s="26" t="s">
        <v>39</v>
      </c>
      <c r="W23" s="26" t="s">
        <v>55</v>
      </c>
      <c r="X23" s="26">
        <v>268</v>
      </c>
      <c r="Y23" s="26"/>
      <c r="Z23" s="26"/>
      <c r="AA23" s="26"/>
      <c r="AB23" s="26"/>
      <c r="AC23" s="49"/>
      <c r="AD23" s="49"/>
      <c r="AE23" s="49"/>
      <c r="AF23" s="49"/>
      <c r="AG23" s="49"/>
      <c r="AH23" s="22">
        <v>1</v>
      </c>
      <c r="AI23" s="37"/>
      <c r="AJ23" s="26">
        <v>0</v>
      </c>
      <c r="AK23" s="26">
        <v>0</v>
      </c>
      <c r="AL23" s="26">
        <v>0</v>
      </c>
      <c r="AM23" s="26">
        <v>0</v>
      </c>
      <c r="AN23" s="26">
        <v>0</v>
      </c>
      <c r="AO23" s="26">
        <v>0</v>
      </c>
      <c r="AP23" s="26"/>
      <c r="AQ23" s="38"/>
      <c r="AR23" s="38"/>
      <c r="AS23" s="38"/>
      <c r="AT23" s="49"/>
      <c r="AU23" s="37"/>
      <c r="AV23" s="49"/>
      <c r="AW23" s="49"/>
      <c r="AX23" s="50"/>
      <c r="AY23" s="26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1"/>
      <c r="BO23" s="37">
        <v>83.3</v>
      </c>
      <c r="BP23" s="26">
        <v>79.400000000000006</v>
      </c>
      <c r="BQ23" s="26">
        <v>1016</v>
      </c>
      <c r="BR23" s="26">
        <v>1015.5</v>
      </c>
      <c r="BS23" s="26">
        <v>0</v>
      </c>
      <c r="BT23" s="26">
        <v>2</v>
      </c>
      <c r="BU23" s="26">
        <v>10.8</v>
      </c>
      <c r="BV23" s="26">
        <v>0</v>
      </c>
      <c r="BW23" s="26" t="s">
        <v>44</v>
      </c>
      <c r="BX23" s="26">
        <v>10</v>
      </c>
      <c r="BY23" s="26"/>
      <c r="BZ23" s="32"/>
      <c r="CA23" s="27"/>
      <c r="CB23" s="27"/>
      <c r="CC23" s="49"/>
      <c r="CD23" s="49"/>
      <c r="CE23" s="49">
        <f t="shared" si="2"/>
        <v>0</v>
      </c>
      <c r="CF23" s="49">
        <f t="shared" si="3"/>
        <v>0</v>
      </c>
      <c r="CG23" s="49">
        <f t="shared" si="4"/>
        <v>1</v>
      </c>
      <c r="CH23" s="49">
        <f t="shared" si="5"/>
        <v>0</v>
      </c>
    </row>
    <row r="24" spans="1:86" x14ac:dyDescent="0.25">
      <c r="A24" s="47">
        <v>42152</v>
      </c>
      <c r="B24" s="48" t="str">
        <f t="shared" si="0"/>
        <v>15148</v>
      </c>
      <c r="C24" s="49" t="s">
        <v>47</v>
      </c>
      <c r="D24" s="49" t="s">
        <v>26</v>
      </c>
      <c r="E24" s="26">
        <v>3</v>
      </c>
      <c r="F24" s="26">
        <v>4</v>
      </c>
      <c r="G24" s="26" t="s">
        <v>27</v>
      </c>
      <c r="H24" s="26">
        <f t="shared" si="1"/>
        <v>1309</v>
      </c>
      <c r="I24" s="19">
        <v>1909</v>
      </c>
      <c r="J24" s="21" t="s">
        <v>30</v>
      </c>
      <c r="K24" s="19"/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49"/>
      <c r="AD24" s="49"/>
      <c r="AE24" s="49"/>
      <c r="AF24" s="49"/>
      <c r="AG24" s="49"/>
      <c r="AH24" s="22">
        <v>0</v>
      </c>
      <c r="AI24" s="37"/>
      <c r="AJ24" s="26">
        <v>0</v>
      </c>
      <c r="AK24" s="26">
        <v>0</v>
      </c>
      <c r="AL24" s="26">
        <v>0</v>
      </c>
      <c r="AM24" s="26">
        <v>0</v>
      </c>
      <c r="AN24" s="26">
        <v>0</v>
      </c>
      <c r="AO24" s="26">
        <v>0</v>
      </c>
      <c r="AP24" s="26"/>
      <c r="AQ24" s="38"/>
      <c r="AR24" s="38"/>
      <c r="AS24" s="38"/>
      <c r="AT24" s="49"/>
      <c r="AU24" s="37"/>
      <c r="AV24" s="49"/>
      <c r="AW24" s="49"/>
      <c r="AX24" s="50"/>
      <c r="AY24" s="26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1"/>
      <c r="BO24" s="37">
        <v>83.3</v>
      </c>
      <c r="BP24" s="26">
        <v>79.400000000000006</v>
      </c>
      <c r="BQ24" s="26">
        <v>1016</v>
      </c>
      <c r="BR24" s="26">
        <v>1015.5</v>
      </c>
      <c r="BS24" s="26">
        <v>0</v>
      </c>
      <c r="BT24" s="26">
        <v>1</v>
      </c>
      <c r="BU24" s="26">
        <v>8.8000000000000007</v>
      </c>
      <c r="BV24" s="26">
        <v>0</v>
      </c>
      <c r="BW24" s="26" t="s">
        <v>44</v>
      </c>
      <c r="BX24" s="26">
        <v>10</v>
      </c>
      <c r="BY24" s="26"/>
      <c r="BZ24" s="32"/>
      <c r="CA24" s="27"/>
      <c r="CB24" s="27"/>
      <c r="CC24" s="49"/>
      <c r="CD24" s="49"/>
      <c r="CE24" s="49">
        <f t="shared" si="2"/>
        <v>0</v>
      </c>
      <c r="CF24" s="49">
        <f t="shared" si="3"/>
        <v>0</v>
      </c>
      <c r="CG24" s="49">
        <f t="shared" si="4"/>
        <v>0</v>
      </c>
      <c r="CH24" s="49">
        <f t="shared" si="5"/>
        <v>0</v>
      </c>
    </row>
    <row r="25" spans="1:86" x14ac:dyDescent="0.25">
      <c r="A25" s="47">
        <v>42152</v>
      </c>
      <c r="B25" s="48" t="str">
        <f t="shared" si="0"/>
        <v>15148</v>
      </c>
      <c r="C25" s="49" t="s">
        <v>47</v>
      </c>
      <c r="D25" s="49" t="s">
        <v>26</v>
      </c>
      <c r="E25" s="26">
        <v>3</v>
      </c>
      <c r="F25" s="26">
        <v>5</v>
      </c>
      <c r="G25" s="26" t="s">
        <v>27</v>
      </c>
      <c r="H25" s="26">
        <f t="shared" si="1"/>
        <v>1326</v>
      </c>
      <c r="I25" s="19">
        <v>1926</v>
      </c>
      <c r="J25" s="21" t="s">
        <v>30</v>
      </c>
      <c r="K25" s="19"/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49"/>
      <c r="AD25" s="49"/>
      <c r="AE25" s="49"/>
      <c r="AF25" s="49"/>
      <c r="AG25" s="49"/>
      <c r="AH25" s="22">
        <v>0</v>
      </c>
      <c r="AI25" s="37"/>
      <c r="AJ25" s="26">
        <v>0</v>
      </c>
      <c r="AK25" s="26">
        <v>0</v>
      </c>
      <c r="AL25" s="26">
        <v>0</v>
      </c>
      <c r="AM25" s="26">
        <v>0</v>
      </c>
      <c r="AN25" s="26">
        <v>0</v>
      </c>
      <c r="AO25" s="26">
        <v>0</v>
      </c>
      <c r="AP25" s="26"/>
      <c r="AQ25" s="38"/>
      <c r="AR25" s="38"/>
      <c r="AS25" s="38"/>
      <c r="AT25" s="49"/>
      <c r="AU25" s="37"/>
      <c r="AV25" s="49"/>
      <c r="AW25" s="49"/>
      <c r="AX25" s="50"/>
      <c r="AY25" s="26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1"/>
      <c r="BO25" s="37">
        <v>83.3</v>
      </c>
      <c r="BP25" s="26">
        <v>79.400000000000006</v>
      </c>
      <c r="BQ25" s="26">
        <v>1016</v>
      </c>
      <c r="BR25" s="26">
        <v>1015.5</v>
      </c>
      <c r="BS25" s="26">
        <v>0</v>
      </c>
      <c r="BT25" s="26">
        <v>1</v>
      </c>
      <c r="BU25" s="26">
        <v>7.8</v>
      </c>
      <c r="BV25" s="26">
        <v>0</v>
      </c>
      <c r="BW25" s="26" t="s">
        <v>44</v>
      </c>
      <c r="BX25" s="26">
        <v>10</v>
      </c>
      <c r="BY25" s="26"/>
      <c r="BZ25" s="32"/>
      <c r="CA25" s="27"/>
      <c r="CB25" s="27"/>
      <c r="CC25" s="49"/>
      <c r="CD25" s="49"/>
      <c r="CE25" s="49">
        <f t="shared" si="2"/>
        <v>0</v>
      </c>
      <c r="CF25" s="49">
        <f t="shared" si="3"/>
        <v>0</v>
      </c>
      <c r="CG25" s="49">
        <f t="shared" si="4"/>
        <v>0</v>
      </c>
      <c r="CH25" s="49">
        <f t="shared" si="5"/>
        <v>0</v>
      </c>
    </row>
    <row r="26" spans="1:86" x14ac:dyDescent="0.25">
      <c r="A26" s="47">
        <v>42152</v>
      </c>
      <c r="B26" s="48" t="str">
        <f t="shared" si="0"/>
        <v>15148</v>
      </c>
      <c r="C26" s="49" t="s">
        <v>47</v>
      </c>
      <c r="D26" s="49" t="s">
        <v>26</v>
      </c>
      <c r="E26" s="26">
        <v>3</v>
      </c>
      <c r="F26" s="26">
        <v>6</v>
      </c>
      <c r="G26" s="26" t="s">
        <v>27</v>
      </c>
      <c r="H26" s="26">
        <f t="shared" si="1"/>
        <v>1340</v>
      </c>
      <c r="I26" s="19">
        <v>1940</v>
      </c>
      <c r="J26" s="21" t="s">
        <v>30</v>
      </c>
      <c r="K26" s="19"/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49"/>
      <c r="AD26" s="49"/>
      <c r="AE26" s="49"/>
      <c r="AF26" s="49"/>
      <c r="AG26" s="49"/>
      <c r="AH26" s="22">
        <v>0</v>
      </c>
      <c r="AI26" s="37"/>
      <c r="AJ26" s="26">
        <v>0</v>
      </c>
      <c r="AK26" s="26">
        <v>0</v>
      </c>
      <c r="AL26" s="26">
        <v>0</v>
      </c>
      <c r="AM26" s="26">
        <v>0</v>
      </c>
      <c r="AN26" s="26">
        <v>0</v>
      </c>
      <c r="AO26" s="26">
        <v>0</v>
      </c>
      <c r="AP26" s="26"/>
      <c r="AQ26" s="38"/>
      <c r="AR26" s="38"/>
      <c r="AS26" s="38"/>
      <c r="AT26" s="49"/>
      <c r="AU26" s="37"/>
      <c r="AV26" s="49"/>
      <c r="AW26" s="49"/>
      <c r="AX26" s="50"/>
      <c r="AY26" s="26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1"/>
      <c r="BO26" s="37">
        <v>83.3</v>
      </c>
      <c r="BP26" s="26">
        <v>79.400000000000006</v>
      </c>
      <c r="BQ26" s="26">
        <v>1016</v>
      </c>
      <c r="BR26" s="26">
        <v>1015.5</v>
      </c>
      <c r="BS26" s="26">
        <v>0</v>
      </c>
      <c r="BT26" s="26">
        <v>1</v>
      </c>
      <c r="BU26" s="26">
        <v>6.3</v>
      </c>
      <c r="BV26" s="26">
        <v>0</v>
      </c>
      <c r="BW26" s="26" t="s">
        <v>44</v>
      </c>
      <c r="BX26" s="26">
        <v>10</v>
      </c>
      <c r="BY26" s="26"/>
      <c r="BZ26" s="32"/>
      <c r="CA26" s="27"/>
      <c r="CB26" s="27"/>
      <c r="CC26" s="49"/>
      <c r="CD26" s="49"/>
      <c r="CE26" s="49">
        <f t="shared" si="2"/>
        <v>0</v>
      </c>
      <c r="CF26" s="49">
        <f t="shared" si="3"/>
        <v>0</v>
      </c>
      <c r="CG26" s="49">
        <f t="shared" si="4"/>
        <v>0</v>
      </c>
      <c r="CH26" s="49">
        <f t="shared" si="5"/>
        <v>0</v>
      </c>
    </row>
    <row r="27" spans="1:86" x14ac:dyDescent="0.25">
      <c r="A27" s="47">
        <v>42152</v>
      </c>
      <c r="B27" s="48" t="str">
        <f t="shared" si="0"/>
        <v>15148</v>
      </c>
      <c r="C27" s="49" t="s">
        <v>47</v>
      </c>
      <c r="D27" s="49" t="s">
        <v>26</v>
      </c>
      <c r="E27" s="26">
        <v>3</v>
      </c>
      <c r="F27" s="26">
        <v>7</v>
      </c>
      <c r="G27" s="26" t="s">
        <v>27</v>
      </c>
      <c r="H27" s="26">
        <f t="shared" si="1"/>
        <v>1351</v>
      </c>
      <c r="I27" s="19">
        <v>1951</v>
      </c>
      <c r="J27" s="21" t="s">
        <v>30</v>
      </c>
      <c r="K27" s="19"/>
      <c r="L27" s="26">
        <v>0</v>
      </c>
      <c r="M27" s="26">
        <v>0</v>
      </c>
      <c r="N27" s="26">
        <v>0</v>
      </c>
      <c r="O27" s="26">
        <v>0</v>
      </c>
      <c r="P27" s="26">
        <v>1</v>
      </c>
      <c r="Q27" s="26">
        <v>0</v>
      </c>
      <c r="R27" s="26" t="s">
        <v>52</v>
      </c>
      <c r="S27" s="26" t="s">
        <v>52</v>
      </c>
      <c r="T27" s="26" t="s">
        <v>52</v>
      </c>
      <c r="U27" s="26"/>
      <c r="V27" s="26" t="s">
        <v>39</v>
      </c>
      <c r="W27" s="26" t="s">
        <v>47</v>
      </c>
      <c r="X27" s="26">
        <v>220</v>
      </c>
      <c r="Y27" s="26"/>
      <c r="Z27" s="26"/>
      <c r="AA27" s="26"/>
      <c r="AB27" s="26"/>
      <c r="AC27" s="49"/>
      <c r="AD27" s="49"/>
      <c r="AE27" s="49"/>
      <c r="AF27" s="49"/>
      <c r="AG27" s="49"/>
      <c r="AH27" s="22">
        <v>1</v>
      </c>
      <c r="AI27" s="37"/>
      <c r="AJ27" s="26">
        <v>0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6"/>
      <c r="AQ27" s="38"/>
      <c r="AR27" s="38"/>
      <c r="AS27" s="38"/>
      <c r="AT27" s="49"/>
      <c r="AU27" s="37"/>
      <c r="AV27" s="49"/>
      <c r="AW27" s="49"/>
      <c r="AX27" s="50"/>
      <c r="AY27" s="26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1"/>
      <c r="BO27" s="37">
        <v>83.3</v>
      </c>
      <c r="BP27" s="26">
        <v>79.400000000000006</v>
      </c>
      <c r="BQ27" s="26">
        <v>1016</v>
      </c>
      <c r="BR27" s="26">
        <v>1015.5</v>
      </c>
      <c r="BS27" s="26">
        <v>0</v>
      </c>
      <c r="BT27" s="26">
        <v>1</v>
      </c>
      <c r="BU27" s="26">
        <v>6.6</v>
      </c>
      <c r="BV27" s="26">
        <v>0</v>
      </c>
      <c r="BW27" s="26" t="s">
        <v>44</v>
      </c>
      <c r="BX27" s="26">
        <v>10</v>
      </c>
      <c r="BY27" s="26"/>
      <c r="BZ27" s="32"/>
      <c r="CA27" s="27"/>
      <c r="CB27" s="27"/>
      <c r="CC27" s="49"/>
      <c r="CD27" s="49"/>
      <c r="CE27" s="49">
        <f t="shared" si="2"/>
        <v>1</v>
      </c>
      <c r="CF27" s="49">
        <f t="shared" si="3"/>
        <v>0</v>
      </c>
      <c r="CG27" s="49">
        <f t="shared" si="4"/>
        <v>0</v>
      </c>
      <c r="CH27" s="49">
        <f t="shared" si="5"/>
        <v>0</v>
      </c>
    </row>
    <row r="28" spans="1:86" x14ac:dyDescent="0.25">
      <c r="A28" s="47">
        <v>42152</v>
      </c>
      <c r="B28" s="48" t="str">
        <f t="shared" si="0"/>
        <v>15148</v>
      </c>
      <c r="C28" s="49" t="s">
        <v>47</v>
      </c>
      <c r="D28" s="49" t="s">
        <v>26</v>
      </c>
      <c r="E28" s="26">
        <v>3</v>
      </c>
      <c r="F28" s="26">
        <v>8</v>
      </c>
      <c r="G28" s="26" t="s">
        <v>27</v>
      </c>
      <c r="H28" s="26">
        <f t="shared" si="1"/>
        <v>1406</v>
      </c>
      <c r="I28" s="19">
        <v>2006</v>
      </c>
      <c r="J28" s="21" t="s">
        <v>30</v>
      </c>
      <c r="K28" s="19"/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49"/>
      <c r="AD28" s="49"/>
      <c r="AE28" s="49"/>
      <c r="AF28" s="49"/>
      <c r="AG28" s="49"/>
      <c r="AH28" s="22">
        <v>0</v>
      </c>
      <c r="AI28" s="37"/>
      <c r="AJ28" s="26">
        <v>0</v>
      </c>
      <c r="AK28" s="26">
        <v>0</v>
      </c>
      <c r="AL28" s="26">
        <v>0</v>
      </c>
      <c r="AM28" s="26">
        <v>0</v>
      </c>
      <c r="AN28" s="26">
        <v>0</v>
      </c>
      <c r="AO28" s="26">
        <v>0</v>
      </c>
      <c r="AP28" s="26"/>
      <c r="AQ28" s="38"/>
      <c r="AR28" s="38"/>
      <c r="AS28" s="38"/>
      <c r="AT28" s="49"/>
      <c r="AU28" s="37"/>
      <c r="AV28" s="49"/>
      <c r="AW28" s="49"/>
      <c r="AX28" s="50"/>
      <c r="AY28" s="26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1"/>
      <c r="BO28" s="37">
        <v>83.3</v>
      </c>
      <c r="BP28" s="26">
        <v>79.400000000000006</v>
      </c>
      <c r="BQ28" s="26">
        <v>1016</v>
      </c>
      <c r="BR28" s="26">
        <v>1015.5</v>
      </c>
      <c r="BS28" s="26">
        <v>0</v>
      </c>
      <c r="BT28" s="26">
        <v>1</v>
      </c>
      <c r="BU28" s="26">
        <v>0</v>
      </c>
      <c r="BV28" s="26">
        <v>0</v>
      </c>
      <c r="BW28" s="26" t="s">
        <v>44</v>
      </c>
      <c r="BX28" s="26">
        <v>10</v>
      </c>
      <c r="BY28" s="26"/>
      <c r="BZ28" s="32"/>
      <c r="CA28" s="27"/>
      <c r="CB28" s="49"/>
      <c r="CC28" s="49"/>
      <c r="CD28" s="49"/>
      <c r="CE28" s="49">
        <f t="shared" si="2"/>
        <v>0</v>
      </c>
      <c r="CF28" s="49">
        <f t="shared" si="3"/>
        <v>0</v>
      </c>
      <c r="CG28" s="49">
        <f t="shared" si="4"/>
        <v>0</v>
      </c>
      <c r="CH28" s="49">
        <f t="shared" si="5"/>
        <v>0</v>
      </c>
    </row>
    <row r="29" spans="1:86" s="71" customFormat="1" x14ac:dyDescent="0.25">
      <c r="A29" s="55">
        <v>42153</v>
      </c>
      <c r="B29" s="56" t="str">
        <f t="shared" si="0"/>
        <v>15149</v>
      </c>
      <c r="C29" s="57" t="s">
        <v>47</v>
      </c>
      <c r="D29" s="57" t="s">
        <v>23</v>
      </c>
      <c r="E29" s="58">
        <v>4</v>
      </c>
      <c r="F29" s="58">
        <v>1</v>
      </c>
      <c r="G29" s="58" t="s">
        <v>27</v>
      </c>
      <c r="H29" s="58">
        <f t="shared" si="1"/>
        <v>1250</v>
      </c>
      <c r="I29" s="59">
        <v>1850</v>
      </c>
      <c r="J29" s="61" t="s">
        <v>30</v>
      </c>
      <c r="K29" s="59"/>
      <c r="L29" s="58">
        <v>0</v>
      </c>
      <c r="M29" s="58">
        <v>0</v>
      </c>
      <c r="N29" s="58">
        <v>0</v>
      </c>
      <c r="O29" s="58">
        <v>0</v>
      </c>
      <c r="P29" s="58">
        <v>0</v>
      </c>
      <c r="Q29" s="58">
        <v>0</v>
      </c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7"/>
      <c r="AD29" s="57"/>
      <c r="AE29" s="57"/>
      <c r="AF29" s="57"/>
      <c r="AG29" s="57"/>
      <c r="AH29" s="61">
        <v>0</v>
      </c>
      <c r="AI29" s="59"/>
      <c r="AJ29" s="58">
        <v>0</v>
      </c>
      <c r="AK29" s="58">
        <v>0</v>
      </c>
      <c r="AL29" s="58">
        <v>0</v>
      </c>
      <c r="AM29" s="58">
        <v>0</v>
      </c>
      <c r="AN29" s="58">
        <v>0</v>
      </c>
      <c r="AO29" s="58">
        <v>0</v>
      </c>
      <c r="AP29" s="58"/>
      <c r="AQ29" s="57"/>
      <c r="AR29" s="57"/>
      <c r="AS29" s="57"/>
      <c r="AT29" s="57"/>
      <c r="AU29" s="59"/>
      <c r="AV29" s="57"/>
      <c r="AW29" s="57"/>
      <c r="AX29" s="62"/>
      <c r="AY29" s="58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3"/>
      <c r="BO29" s="59">
        <v>82.6</v>
      </c>
      <c r="BP29" s="58">
        <v>82</v>
      </c>
      <c r="BQ29" s="58">
        <v>1015.5</v>
      </c>
      <c r="BR29" s="58">
        <v>1015.5</v>
      </c>
      <c r="BS29" s="58">
        <v>0</v>
      </c>
      <c r="BT29" s="58">
        <v>1</v>
      </c>
      <c r="BU29" s="58">
        <v>8.1999999999999993</v>
      </c>
      <c r="BV29" s="58">
        <v>1</v>
      </c>
      <c r="BW29" s="58" t="s">
        <v>44</v>
      </c>
      <c r="BX29" s="58">
        <v>11</v>
      </c>
      <c r="BY29" s="58"/>
      <c r="BZ29" s="70"/>
      <c r="CA29" s="69"/>
      <c r="CB29" s="57" t="s">
        <v>57</v>
      </c>
      <c r="CC29" s="57"/>
      <c r="CD29" s="57"/>
      <c r="CE29" s="57">
        <f t="shared" si="2"/>
        <v>0</v>
      </c>
      <c r="CF29" s="57">
        <f t="shared" si="3"/>
        <v>0</v>
      </c>
      <c r="CG29" s="57">
        <f t="shared" si="4"/>
        <v>0</v>
      </c>
      <c r="CH29" s="57">
        <f t="shared" si="5"/>
        <v>0</v>
      </c>
    </row>
    <row r="30" spans="1:86" x14ac:dyDescent="0.25">
      <c r="A30" s="47">
        <v>42153</v>
      </c>
      <c r="B30" s="48" t="str">
        <f t="shared" si="0"/>
        <v>15149</v>
      </c>
      <c r="C30" s="49" t="s">
        <v>47</v>
      </c>
      <c r="D30" s="49" t="s">
        <v>23</v>
      </c>
      <c r="E30" s="26">
        <v>4</v>
      </c>
      <c r="F30" s="26">
        <v>2</v>
      </c>
      <c r="G30" s="26" t="s">
        <v>27</v>
      </c>
      <c r="H30" s="26">
        <f t="shared" si="1"/>
        <v>1258</v>
      </c>
      <c r="I30" s="37">
        <v>1858</v>
      </c>
      <c r="J30" s="22" t="s">
        <v>30</v>
      </c>
      <c r="K30" s="19"/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2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9"/>
      <c r="AD30" s="49"/>
      <c r="AE30" s="49"/>
      <c r="AF30" s="49"/>
      <c r="AG30" s="49"/>
      <c r="AH30" s="22">
        <v>0</v>
      </c>
      <c r="AI30" s="37"/>
      <c r="AJ30" s="26">
        <v>0</v>
      </c>
      <c r="AK30" s="26">
        <v>0</v>
      </c>
      <c r="AL30" s="26">
        <v>0</v>
      </c>
      <c r="AM30" s="26">
        <v>0</v>
      </c>
      <c r="AN30" s="26">
        <v>0</v>
      </c>
      <c r="AO30" s="26">
        <v>0</v>
      </c>
      <c r="AP30" s="40"/>
      <c r="AQ30" s="38"/>
      <c r="AR30" s="38"/>
      <c r="AS30" s="38"/>
      <c r="AT30" s="38"/>
      <c r="AU30" s="37"/>
      <c r="AV30" s="49"/>
      <c r="AW30" s="49"/>
      <c r="AX30" s="50"/>
      <c r="AY30" s="26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1"/>
      <c r="BO30" s="37">
        <v>82.6</v>
      </c>
      <c r="BP30" s="26">
        <v>82</v>
      </c>
      <c r="BQ30" s="26">
        <v>1015.5</v>
      </c>
      <c r="BR30" s="26">
        <v>1015.5</v>
      </c>
      <c r="BS30" s="26">
        <v>0</v>
      </c>
      <c r="BT30" s="26">
        <v>1</v>
      </c>
      <c r="BU30" s="26">
        <v>9.4</v>
      </c>
      <c r="BV30" s="26">
        <v>1</v>
      </c>
      <c r="BW30" s="26" t="s">
        <v>44</v>
      </c>
      <c r="BX30" s="26">
        <v>11</v>
      </c>
      <c r="BY30" s="26"/>
      <c r="BZ30" s="32"/>
      <c r="CA30" s="27"/>
      <c r="CB30" s="49" t="s">
        <v>57</v>
      </c>
      <c r="CC30" s="49"/>
      <c r="CD30" s="49"/>
      <c r="CE30" s="49">
        <f t="shared" si="2"/>
        <v>0</v>
      </c>
      <c r="CF30" s="49">
        <f t="shared" si="3"/>
        <v>0</v>
      </c>
      <c r="CG30" s="49">
        <f t="shared" si="4"/>
        <v>0</v>
      </c>
      <c r="CH30" s="49">
        <f t="shared" si="5"/>
        <v>0</v>
      </c>
    </row>
    <row r="31" spans="1:86" x14ac:dyDescent="0.25">
      <c r="A31" s="47">
        <v>42153</v>
      </c>
      <c r="B31" s="48" t="str">
        <f t="shared" si="0"/>
        <v>15149</v>
      </c>
      <c r="C31" s="49" t="s">
        <v>47</v>
      </c>
      <c r="D31" s="49" t="s">
        <v>23</v>
      </c>
      <c r="E31" s="26">
        <v>4</v>
      </c>
      <c r="F31" s="26">
        <v>3</v>
      </c>
      <c r="G31" s="26" t="s">
        <v>27</v>
      </c>
      <c r="H31" s="26">
        <f t="shared" si="1"/>
        <v>1305</v>
      </c>
      <c r="I31" s="37">
        <v>1905</v>
      </c>
      <c r="J31" s="22" t="s">
        <v>30</v>
      </c>
      <c r="K31" s="19"/>
      <c r="L31" s="26">
        <v>0</v>
      </c>
      <c r="M31" s="26">
        <v>0</v>
      </c>
      <c r="N31" s="26">
        <v>0</v>
      </c>
      <c r="O31" s="26">
        <v>0</v>
      </c>
      <c r="P31" s="26">
        <v>1</v>
      </c>
      <c r="Q31" s="26">
        <v>0</v>
      </c>
      <c r="R31" s="26" t="s">
        <v>52</v>
      </c>
      <c r="S31" s="26" t="s">
        <v>52</v>
      </c>
      <c r="T31" s="26" t="s">
        <v>52</v>
      </c>
      <c r="U31" s="26"/>
      <c r="V31" s="26" t="s">
        <v>24</v>
      </c>
      <c r="W31" s="26" t="s">
        <v>55</v>
      </c>
      <c r="X31" s="42" t="s">
        <v>76</v>
      </c>
      <c r="Y31" s="26"/>
      <c r="Z31" s="26"/>
      <c r="AA31" s="26"/>
      <c r="AB31" s="26"/>
      <c r="AC31" s="49"/>
      <c r="AD31" s="49"/>
      <c r="AE31" s="49"/>
      <c r="AF31" s="49"/>
      <c r="AG31" s="49"/>
      <c r="AH31" s="22">
        <v>1</v>
      </c>
      <c r="AI31" s="37"/>
      <c r="AJ31" s="26">
        <v>0</v>
      </c>
      <c r="AK31" s="26">
        <v>0</v>
      </c>
      <c r="AL31" s="26">
        <v>0</v>
      </c>
      <c r="AM31" s="26">
        <v>0</v>
      </c>
      <c r="AN31" s="26">
        <v>0</v>
      </c>
      <c r="AO31" s="26">
        <v>0</v>
      </c>
      <c r="AP31" s="26"/>
      <c r="AQ31" s="38"/>
      <c r="AR31" s="38"/>
      <c r="AS31" s="38"/>
      <c r="AT31" s="49"/>
      <c r="AU31" s="37"/>
      <c r="AV31" s="49"/>
      <c r="AW31" s="49"/>
      <c r="AX31" s="50"/>
      <c r="AY31" s="26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1"/>
      <c r="BO31" s="37">
        <v>82.6</v>
      </c>
      <c r="BP31" s="26">
        <v>82</v>
      </c>
      <c r="BQ31" s="26">
        <v>1015.5</v>
      </c>
      <c r="BR31" s="26">
        <v>1015.5</v>
      </c>
      <c r="BS31" s="26">
        <v>0</v>
      </c>
      <c r="BT31" s="26">
        <v>1</v>
      </c>
      <c r="BU31" s="26">
        <v>10.6</v>
      </c>
      <c r="BV31" s="26">
        <v>1</v>
      </c>
      <c r="BW31" s="26" t="s">
        <v>44</v>
      </c>
      <c r="BX31" s="26">
        <v>11</v>
      </c>
      <c r="BY31" s="26"/>
      <c r="BZ31" s="32"/>
      <c r="CA31" s="27"/>
      <c r="CB31" s="49" t="s">
        <v>57</v>
      </c>
      <c r="CC31" s="49"/>
      <c r="CD31" s="49"/>
      <c r="CE31" s="49">
        <f t="shared" si="2"/>
        <v>1</v>
      </c>
      <c r="CF31" s="49">
        <f t="shared" si="3"/>
        <v>0</v>
      </c>
      <c r="CG31" s="49">
        <f t="shared" si="4"/>
        <v>0</v>
      </c>
      <c r="CH31" s="49">
        <f t="shared" si="5"/>
        <v>0</v>
      </c>
    </row>
    <row r="32" spans="1:86" x14ac:dyDescent="0.25">
      <c r="A32" s="47">
        <v>42153</v>
      </c>
      <c r="B32" s="48" t="str">
        <f t="shared" si="0"/>
        <v>15149</v>
      </c>
      <c r="C32" s="49" t="s">
        <v>47</v>
      </c>
      <c r="D32" s="49" t="s">
        <v>23</v>
      </c>
      <c r="E32" s="26">
        <v>4</v>
      </c>
      <c r="F32" s="26">
        <v>4</v>
      </c>
      <c r="G32" s="26" t="s">
        <v>27</v>
      </c>
      <c r="H32" s="26">
        <f t="shared" si="1"/>
        <v>1315</v>
      </c>
      <c r="I32" s="37">
        <v>1915</v>
      </c>
      <c r="J32" s="22" t="s">
        <v>30</v>
      </c>
      <c r="K32" s="19"/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49"/>
      <c r="AD32" s="49"/>
      <c r="AE32" s="49"/>
      <c r="AF32" s="49"/>
      <c r="AG32" s="49"/>
      <c r="AH32" s="22">
        <v>0</v>
      </c>
      <c r="AI32" s="37"/>
      <c r="AJ32" s="26">
        <v>0</v>
      </c>
      <c r="AK32" s="26">
        <v>0</v>
      </c>
      <c r="AL32" s="26">
        <v>0</v>
      </c>
      <c r="AM32" s="26">
        <v>0</v>
      </c>
      <c r="AN32" s="26">
        <v>0</v>
      </c>
      <c r="AO32" s="26">
        <v>0</v>
      </c>
      <c r="AP32" s="26"/>
      <c r="AQ32" s="38"/>
      <c r="AR32" s="38"/>
      <c r="AS32" s="38"/>
      <c r="AT32" s="52"/>
      <c r="AU32" s="37"/>
      <c r="AV32" s="49"/>
      <c r="AW32" s="49"/>
      <c r="AX32" s="53"/>
      <c r="AY32" s="26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1"/>
      <c r="BO32" s="37">
        <v>82.6</v>
      </c>
      <c r="BP32" s="26">
        <v>82</v>
      </c>
      <c r="BQ32" s="26">
        <v>1015.5</v>
      </c>
      <c r="BR32" s="26">
        <v>1015.5</v>
      </c>
      <c r="BS32" s="26">
        <v>0</v>
      </c>
      <c r="BT32" s="26">
        <v>1</v>
      </c>
      <c r="BU32" s="26">
        <v>10.5</v>
      </c>
      <c r="BV32" s="26">
        <v>1</v>
      </c>
      <c r="BW32" s="26" t="s">
        <v>44</v>
      </c>
      <c r="BX32" s="26">
        <v>11</v>
      </c>
      <c r="BY32" s="26"/>
      <c r="BZ32" s="32"/>
      <c r="CA32" s="27"/>
      <c r="CB32" s="49" t="s">
        <v>57</v>
      </c>
      <c r="CC32" s="49"/>
      <c r="CD32" s="49"/>
      <c r="CE32" s="49">
        <f t="shared" si="2"/>
        <v>0</v>
      </c>
      <c r="CF32" s="49">
        <f t="shared" si="3"/>
        <v>0</v>
      </c>
      <c r="CG32" s="49">
        <f t="shared" si="4"/>
        <v>0</v>
      </c>
      <c r="CH32" s="49">
        <f t="shared" si="5"/>
        <v>0</v>
      </c>
    </row>
    <row r="33" spans="1:86" x14ac:dyDescent="0.25">
      <c r="A33" s="47">
        <v>42153</v>
      </c>
      <c r="B33" s="48" t="str">
        <f t="shared" si="0"/>
        <v>15149</v>
      </c>
      <c r="C33" s="49" t="s">
        <v>47</v>
      </c>
      <c r="D33" s="49" t="s">
        <v>23</v>
      </c>
      <c r="E33" s="26">
        <v>4</v>
      </c>
      <c r="F33" s="26">
        <v>5</v>
      </c>
      <c r="G33" s="26" t="s">
        <v>27</v>
      </c>
      <c r="H33" s="26">
        <f t="shared" si="1"/>
        <v>1322</v>
      </c>
      <c r="I33" s="37">
        <v>1922</v>
      </c>
      <c r="J33" s="22" t="s">
        <v>30</v>
      </c>
      <c r="K33" s="19"/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49"/>
      <c r="AD33" s="49"/>
      <c r="AE33" s="49"/>
      <c r="AF33" s="49"/>
      <c r="AG33" s="49"/>
      <c r="AH33" s="22">
        <v>0</v>
      </c>
      <c r="AI33" s="37"/>
      <c r="AJ33" s="26">
        <v>0</v>
      </c>
      <c r="AK33" s="26">
        <v>0</v>
      </c>
      <c r="AL33" s="26">
        <v>0</v>
      </c>
      <c r="AM33" s="26">
        <v>0</v>
      </c>
      <c r="AN33" s="26">
        <v>0</v>
      </c>
      <c r="AO33" s="26">
        <v>0</v>
      </c>
      <c r="AP33" s="26"/>
      <c r="AQ33" s="38"/>
      <c r="AR33" s="38"/>
      <c r="AS33" s="38"/>
      <c r="AT33" s="49"/>
      <c r="AU33" s="37"/>
      <c r="AV33" s="49"/>
      <c r="AW33" s="49"/>
      <c r="AX33" s="50"/>
      <c r="AY33" s="26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1"/>
      <c r="BO33" s="37">
        <v>82.6</v>
      </c>
      <c r="BP33" s="26">
        <v>82</v>
      </c>
      <c r="BQ33" s="26">
        <v>1015.5</v>
      </c>
      <c r="BR33" s="26">
        <v>1015.5</v>
      </c>
      <c r="BS33" s="26">
        <v>0</v>
      </c>
      <c r="BT33" s="26">
        <v>1</v>
      </c>
      <c r="BU33" s="26">
        <v>2.1</v>
      </c>
      <c r="BV33" s="26">
        <v>1</v>
      </c>
      <c r="BW33" s="26" t="s">
        <v>44</v>
      </c>
      <c r="BX33" s="26">
        <v>11</v>
      </c>
      <c r="BY33" s="26"/>
      <c r="BZ33" s="32"/>
      <c r="CA33" s="27"/>
      <c r="CB33" s="49" t="s">
        <v>57</v>
      </c>
      <c r="CC33" s="49"/>
      <c r="CD33" s="49"/>
      <c r="CE33" s="49">
        <f t="shared" si="2"/>
        <v>0</v>
      </c>
      <c r="CF33" s="49">
        <f t="shared" si="3"/>
        <v>0</v>
      </c>
      <c r="CG33" s="49">
        <f t="shared" si="4"/>
        <v>0</v>
      </c>
      <c r="CH33" s="49">
        <f t="shared" si="5"/>
        <v>0</v>
      </c>
    </row>
    <row r="34" spans="1:86" s="71" customFormat="1" x14ac:dyDescent="0.25">
      <c r="A34" s="55">
        <v>42153</v>
      </c>
      <c r="B34" s="56" t="str">
        <f t="shared" si="0"/>
        <v>15149</v>
      </c>
      <c r="C34" s="57" t="s">
        <v>47</v>
      </c>
      <c r="D34" s="57" t="s">
        <v>31</v>
      </c>
      <c r="E34" s="58">
        <v>5</v>
      </c>
      <c r="F34" s="58">
        <v>1</v>
      </c>
      <c r="G34" s="58" t="s">
        <v>27</v>
      </c>
      <c r="H34" s="58">
        <f t="shared" si="1"/>
        <v>1155</v>
      </c>
      <c r="I34" s="59">
        <v>1755</v>
      </c>
      <c r="J34" s="60" t="s">
        <v>30</v>
      </c>
      <c r="K34" s="59"/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7"/>
      <c r="AD34" s="57"/>
      <c r="AE34" s="57"/>
      <c r="AF34" s="57"/>
      <c r="AG34" s="57"/>
      <c r="AH34" s="61">
        <v>0</v>
      </c>
      <c r="AI34" s="59"/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0</v>
      </c>
      <c r="AP34" s="58"/>
      <c r="AQ34" s="57"/>
      <c r="AR34" s="57"/>
      <c r="AS34" s="57"/>
      <c r="AT34" s="57"/>
      <c r="AU34" s="59"/>
      <c r="AV34" s="57"/>
      <c r="AW34" s="57"/>
      <c r="AX34" s="62"/>
      <c r="AY34" s="58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  <c r="BM34" s="62"/>
      <c r="BN34" s="63"/>
      <c r="BO34" s="59">
        <v>82</v>
      </c>
      <c r="BP34" s="58">
        <v>82</v>
      </c>
      <c r="BQ34" s="58">
        <v>1014.8</v>
      </c>
      <c r="BR34" s="58">
        <v>1014.6</v>
      </c>
      <c r="BS34" s="58">
        <v>0</v>
      </c>
      <c r="BT34" s="58">
        <v>2</v>
      </c>
      <c r="BU34" s="58">
        <v>11.4</v>
      </c>
      <c r="BV34" s="58">
        <v>2</v>
      </c>
      <c r="BW34" s="58" t="s">
        <v>44</v>
      </c>
      <c r="BX34" s="58">
        <v>11</v>
      </c>
      <c r="BY34" s="58"/>
      <c r="BZ34" s="70"/>
      <c r="CA34" s="69"/>
      <c r="CB34" s="57"/>
      <c r="CC34" s="57"/>
      <c r="CD34" s="57"/>
      <c r="CE34" s="57">
        <f t="shared" si="2"/>
        <v>0</v>
      </c>
      <c r="CF34" s="57">
        <f t="shared" si="3"/>
        <v>0</v>
      </c>
      <c r="CG34" s="57">
        <f t="shared" si="4"/>
        <v>0</v>
      </c>
      <c r="CH34" s="57">
        <f t="shared" si="5"/>
        <v>0</v>
      </c>
    </row>
    <row r="35" spans="1:86" x14ac:dyDescent="0.25">
      <c r="A35" s="47">
        <v>42153</v>
      </c>
      <c r="B35" s="48" t="str">
        <f t="shared" si="0"/>
        <v>15149</v>
      </c>
      <c r="C35" s="49" t="s">
        <v>47</v>
      </c>
      <c r="D35" s="49" t="s">
        <v>31</v>
      </c>
      <c r="E35" s="26">
        <v>5</v>
      </c>
      <c r="F35" s="26">
        <v>2</v>
      </c>
      <c r="G35" s="26" t="s">
        <v>27</v>
      </c>
      <c r="H35" s="26">
        <f t="shared" si="1"/>
        <v>1206</v>
      </c>
      <c r="I35" s="37">
        <v>1806</v>
      </c>
      <c r="J35" s="21" t="s">
        <v>30</v>
      </c>
      <c r="K35" s="19"/>
      <c r="L35" s="26">
        <v>0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49"/>
      <c r="AD35" s="49"/>
      <c r="AE35" s="49"/>
      <c r="AF35" s="49"/>
      <c r="AG35" s="49"/>
      <c r="AH35" s="22">
        <v>0</v>
      </c>
      <c r="AI35" s="37"/>
      <c r="AJ35" s="26">
        <v>0</v>
      </c>
      <c r="AK35" s="26">
        <v>0</v>
      </c>
      <c r="AL35" s="26">
        <v>0</v>
      </c>
      <c r="AM35" s="26">
        <v>0</v>
      </c>
      <c r="AN35" s="26">
        <v>0</v>
      </c>
      <c r="AO35" s="26">
        <v>0</v>
      </c>
      <c r="AP35" s="26"/>
      <c r="AQ35" s="38"/>
      <c r="AR35" s="38"/>
      <c r="AS35" s="38"/>
      <c r="AT35" s="38"/>
      <c r="AU35" s="37"/>
      <c r="AV35" s="49"/>
      <c r="AW35" s="49"/>
      <c r="AX35" s="50"/>
      <c r="AY35" s="26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1"/>
      <c r="BO35" s="37">
        <v>82</v>
      </c>
      <c r="BP35" s="26">
        <v>82</v>
      </c>
      <c r="BQ35" s="26">
        <v>1014.8</v>
      </c>
      <c r="BR35" s="26">
        <v>1014.6</v>
      </c>
      <c r="BS35" s="26">
        <v>0</v>
      </c>
      <c r="BT35" s="26">
        <v>1</v>
      </c>
      <c r="BU35" s="26">
        <v>13.8</v>
      </c>
      <c r="BV35" s="26">
        <v>2</v>
      </c>
      <c r="BW35" s="26" t="s">
        <v>44</v>
      </c>
      <c r="BX35" s="26">
        <v>11</v>
      </c>
      <c r="BY35" s="26"/>
      <c r="BZ35" s="32"/>
      <c r="CA35" s="27"/>
      <c r="CB35" s="49"/>
      <c r="CC35" s="49"/>
      <c r="CD35" s="49"/>
      <c r="CE35" s="49">
        <f t="shared" si="2"/>
        <v>0</v>
      </c>
      <c r="CF35" s="49">
        <f t="shared" si="3"/>
        <v>0</v>
      </c>
      <c r="CG35" s="49">
        <f t="shared" si="4"/>
        <v>0</v>
      </c>
      <c r="CH35" s="49">
        <f t="shared" si="5"/>
        <v>0</v>
      </c>
    </row>
    <row r="36" spans="1:86" x14ac:dyDescent="0.25">
      <c r="A36" s="47">
        <v>42153</v>
      </c>
      <c r="B36" s="48" t="str">
        <f t="shared" ref="B36:B67" si="6">RIGHT(YEAR(A36),2)&amp;TEXT(A36-DATE(YEAR(A36),1,0),"000")</f>
        <v>15149</v>
      </c>
      <c r="C36" s="49" t="s">
        <v>47</v>
      </c>
      <c r="D36" s="49" t="s">
        <v>31</v>
      </c>
      <c r="E36" s="26">
        <v>5</v>
      </c>
      <c r="F36" s="26">
        <v>3</v>
      </c>
      <c r="G36" s="26" t="s">
        <v>27</v>
      </c>
      <c r="H36" s="26">
        <f t="shared" si="1"/>
        <v>1217</v>
      </c>
      <c r="I36" s="37">
        <v>1817</v>
      </c>
      <c r="J36" s="21" t="s">
        <v>30</v>
      </c>
      <c r="K36" s="19"/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49"/>
      <c r="AD36" s="49"/>
      <c r="AE36" s="49"/>
      <c r="AF36" s="49"/>
      <c r="AG36" s="49"/>
      <c r="AH36" s="22">
        <v>0</v>
      </c>
      <c r="AI36" s="37"/>
      <c r="AJ36" s="26">
        <v>0</v>
      </c>
      <c r="AK36" s="26">
        <v>0</v>
      </c>
      <c r="AL36" s="26">
        <v>0</v>
      </c>
      <c r="AM36" s="26">
        <v>0</v>
      </c>
      <c r="AN36" s="26">
        <v>0</v>
      </c>
      <c r="AO36" s="26">
        <v>0</v>
      </c>
      <c r="AP36" s="26"/>
      <c r="AQ36" s="38"/>
      <c r="AR36" s="38"/>
      <c r="AS36" s="38"/>
      <c r="AT36" s="49"/>
      <c r="AU36" s="37"/>
      <c r="AV36" s="49"/>
      <c r="AW36" s="49"/>
      <c r="AX36" s="50"/>
      <c r="AY36" s="26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1"/>
      <c r="BO36" s="37">
        <v>82</v>
      </c>
      <c r="BP36" s="26">
        <v>82</v>
      </c>
      <c r="BQ36" s="26">
        <v>1014.8</v>
      </c>
      <c r="BR36" s="26">
        <v>1014.6</v>
      </c>
      <c r="BS36" s="26">
        <v>0</v>
      </c>
      <c r="BT36" s="26">
        <v>1</v>
      </c>
      <c r="BU36" s="26">
        <v>12.8</v>
      </c>
      <c r="BV36" s="26">
        <v>2</v>
      </c>
      <c r="BW36" s="26" t="s">
        <v>44</v>
      </c>
      <c r="BX36" s="26">
        <v>11</v>
      </c>
      <c r="BY36" s="26"/>
      <c r="BZ36" s="32"/>
      <c r="CA36" s="27"/>
      <c r="CB36" s="49"/>
      <c r="CC36" s="49"/>
      <c r="CD36" s="49"/>
      <c r="CE36" s="49">
        <f t="shared" si="2"/>
        <v>0</v>
      </c>
      <c r="CF36" s="49">
        <f t="shared" si="3"/>
        <v>0</v>
      </c>
      <c r="CG36" s="49">
        <f t="shared" si="4"/>
        <v>0</v>
      </c>
      <c r="CH36" s="49">
        <f t="shared" si="5"/>
        <v>0</v>
      </c>
    </row>
    <row r="37" spans="1:86" x14ac:dyDescent="0.25">
      <c r="A37" s="47">
        <v>42153</v>
      </c>
      <c r="B37" s="48" t="str">
        <f t="shared" si="6"/>
        <v>15149</v>
      </c>
      <c r="C37" s="49" t="s">
        <v>47</v>
      </c>
      <c r="D37" s="49" t="s">
        <v>31</v>
      </c>
      <c r="E37" s="26">
        <v>5</v>
      </c>
      <c r="F37" s="26">
        <v>4</v>
      </c>
      <c r="G37" s="26" t="s">
        <v>27</v>
      </c>
      <c r="H37" s="26">
        <f t="shared" si="1"/>
        <v>1228</v>
      </c>
      <c r="I37" s="37">
        <v>1828</v>
      </c>
      <c r="J37" s="21" t="s">
        <v>30</v>
      </c>
      <c r="K37" s="19"/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49"/>
      <c r="AD37" s="49"/>
      <c r="AE37" s="49"/>
      <c r="AF37" s="49"/>
      <c r="AG37" s="49"/>
      <c r="AH37" s="22">
        <v>0</v>
      </c>
      <c r="AI37" s="37"/>
      <c r="AJ37" s="26">
        <v>0</v>
      </c>
      <c r="AK37" s="26">
        <v>0</v>
      </c>
      <c r="AL37" s="26">
        <v>0</v>
      </c>
      <c r="AM37" s="26">
        <v>0</v>
      </c>
      <c r="AN37" s="26">
        <v>0</v>
      </c>
      <c r="AO37" s="26">
        <v>0</v>
      </c>
      <c r="AP37" s="26"/>
      <c r="AQ37" s="38"/>
      <c r="AR37" s="38"/>
      <c r="AS37" s="38"/>
      <c r="AT37" s="49"/>
      <c r="AU37" s="37"/>
      <c r="AV37" s="49"/>
      <c r="AW37" s="49"/>
      <c r="AX37" s="50"/>
      <c r="AY37" s="26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1"/>
      <c r="BO37" s="37">
        <v>82</v>
      </c>
      <c r="BP37" s="26">
        <v>82</v>
      </c>
      <c r="BQ37" s="26">
        <v>1014.8</v>
      </c>
      <c r="BR37" s="26">
        <v>1014.6</v>
      </c>
      <c r="BS37" s="26">
        <v>0</v>
      </c>
      <c r="BT37" s="26">
        <v>1</v>
      </c>
      <c r="BU37" s="26">
        <v>14.6</v>
      </c>
      <c r="BV37" s="26">
        <v>2</v>
      </c>
      <c r="BW37" s="26" t="s">
        <v>44</v>
      </c>
      <c r="BX37" s="26">
        <v>11</v>
      </c>
      <c r="BY37" s="26"/>
      <c r="BZ37" s="32"/>
      <c r="CA37" s="27"/>
      <c r="CB37" s="49"/>
      <c r="CC37" s="49"/>
      <c r="CD37" s="49"/>
      <c r="CE37" s="49">
        <f t="shared" si="2"/>
        <v>0</v>
      </c>
      <c r="CF37" s="49">
        <f t="shared" si="3"/>
        <v>0</v>
      </c>
      <c r="CG37" s="49">
        <f t="shared" si="4"/>
        <v>0</v>
      </c>
      <c r="CH37" s="49">
        <f t="shared" si="5"/>
        <v>0</v>
      </c>
    </row>
    <row r="38" spans="1:86" x14ac:dyDescent="0.25">
      <c r="A38" s="47">
        <v>42153</v>
      </c>
      <c r="B38" s="48" t="str">
        <f t="shared" si="6"/>
        <v>15149</v>
      </c>
      <c r="C38" s="49" t="s">
        <v>47</v>
      </c>
      <c r="D38" s="49" t="s">
        <v>31</v>
      </c>
      <c r="E38" s="26">
        <v>5</v>
      </c>
      <c r="F38" s="26">
        <v>5</v>
      </c>
      <c r="G38" s="26" t="s">
        <v>27</v>
      </c>
      <c r="H38" s="26">
        <f t="shared" si="1"/>
        <v>1240</v>
      </c>
      <c r="I38" s="37">
        <v>1840</v>
      </c>
      <c r="J38" s="21" t="s">
        <v>30</v>
      </c>
      <c r="K38" s="19"/>
      <c r="L38" s="26">
        <v>0</v>
      </c>
      <c r="M38" s="26">
        <v>0</v>
      </c>
      <c r="N38" s="26">
        <v>0</v>
      </c>
      <c r="O38" s="26">
        <v>0</v>
      </c>
      <c r="P38" s="26">
        <v>0</v>
      </c>
      <c r="Q38" s="26">
        <v>0</v>
      </c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49"/>
      <c r="AD38" s="49"/>
      <c r="AE38" s="49"/>
      <c r="AF38" s="49"/>
      <c r="AG38" s="49"/>
      <c r="AH38" s="22">
        <v>0</v>
      </c>
      <c r="AI38" s="37"/>
      <c r="AJ38" s="26">
        <v>0</v>
      </c>
      <c r="AK38" s="26">
        <v>0</v>
      </c>
      <c r="AL38" s="26">
        <v>0</v>
      </c>
      <c r="AM38" s="26">
        <v>0</v>
      </c>
      <c r="AN38" s="26">
        <v>0</v>
      </c>
      <c r="AO38" s="26">
        <v>0</v>
      </c>
      <c r="AP38" s="26"/>
      <c r="AQ38" s="38"/>
      <c r="AR38" s="38"/>
      <c r="AS38" s="38"/>
      <c r="AT38" s="49"/>
      <c r="AU38" s="37"/>
      <c r="AV38" s="49"/>
      <c r="AW38" s="49"/>
      <c r="AX38" s="50"/>
      <c r="AY38" s="26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1"/>
      <c r="BO38" s="37">
        <v>82</v>
      </c>
      <c r="BP38" s="26">
        <v>82</v>
      </c>
      <c r="BQ38" s="26">
        <v>1014.8</v>
      </c>
      <c r="BR38" s="26">
        <v>1014.6</v>
      </c>
      <c r="BS38" s="26">
        <v>0</v>
      </c>
      <c r="BT38" s="26">
        <v>1</v>
      </c>
      <c r="BU38" s="26">
        <v>16.3</v>
      </c>
      <c r="BV38" s="26">
        <v>2</v>
      </c>
      <c r="BW38" s="26" t="s">
        <v>44</v>
      </c>
      <c r="BX38" s="26">
        <v>11</v>
      </c>
      <c r="BY38" s="26"/>
      <c r="BZ38" s="32"/>
      <c r="CA38" s="27"/>
      <c r="CB38" s="49"/>
      <c r="CC38" s="49"/>
      <c r="CD38" s="49"/>
      <c r="CE38" s="49">
        <f t="shared" si="2"/>
        <v>0</v>
      </c>
      <c r="CF38" s="49">
        <f t="shared" si="3"/>
        <v>0</v>
      </c>
      <c r="CG38" s="49">
        <f t="shared" si="4"/>
        <v>0</v>
      </c>
      <c r="CH38" s="49">
        <f t="shared" si="5"/>
        <v>0</v>
      </c>
    </row>
    <row r="39" spans="1:86" x14ac:dyDescent="0.25">
      <c r="A39" s="47">
        <v>42153</v>
      </c>
      <c r="B39" s="48" t="str">
        <f t="shared" si="6"/>
        <v>15149</v>
      </c>
      <c r="C39" s="49" t="s">
        <v>47</v>
      </c>
      <c r="D39" s="49" t="s">
        <v>31</v>
      </c>
      <c r="E39" s="26">
        <v>5</v>
      </c>
      <c r="F39" s="26">
        <v>6</v>
      </c>
      <c r="G39" s="26" t="s">
        <v>27</v>
      </c>
      <c r="H39" s="26">
        <f t="shared" si="1"/>
        <v>1252</v>
      </c>
      <c r="I39" s="37">
        <v>1852</v>
      </c>
      <c r="J39" s="21" t="s">
        <v>30</v>
      </c>
      <c r="K39" s="19"/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49"/>
      <c r="AD39" s="49"/>
      <c r="AE39" s="49"/>
      <c r="AF39" s="49"/>
      <c r="AG39" s="49"/>
      <c r="AH39" s="22">
        <v>0</v>
      </c>
      <c r="AI39" s="37"/>
      <c r="AJ39" s="26">
        <v>0</v>
      </c>
      <c r="AK39" s="26">
        <v>0</v>
      </c>
      <c r="AL39" s="26">
        <v>0</v>
      </c>
      <c r="AM39" s="26">
        <v>0</v>
      </c>
      <c r="AN39" s="26">
        <v>0</v>
      </c>
      <c r="AO39" s="26">
        <v>0</v>
      </c>
      <c r="AP39" s="26"/>
      <c r="AQ39" s="38"/>
      <c r="AR39" s="38"/>
      <c r="AS39" s="38"/>
      <c r="AT39" s="49"/>
      <c r="AU39" s="37"/>
      <c r="AV39" s="49"/>
      <c r="AW39" s="49"/>
      <c r="AX39" s="50"/>
      <c r="AY39" s="26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1"/>
      <c r="BO39" s="37">
        <v>82</v>
      </c>
      <c r="BP39" s="26">
        <v>82</v>
      </c>
      <c r="BQ39" s="26">
        <v>1014.8</v>
      </c>
      <c r="BR39" s="26">
        <v>1014.6</v>
      </c>
      <c r="BS39" s="26">
        <v>0</v>
      </c>
      <c r="BT39" s="26">
        <v>1</v>
      </c>
      <c r="BU39" s="26">
        <v>16.8</v>
      </c>
      <c r="BV39" s="26">
        <v>2</v>
      </c>
      <c r="BW39" s="26" t="s">
        <v>44</v>
      </c>
      <c r="BX39" s="26">
        <v>11</v>
      </c>
      <c r="BY39" s="26"/>
      <c r="BZ39" s="32"/>
      <c r="CA39" s="27"/>
      <c r="CB39" s="49"/>
      <c r="CC39" s="49"/>
      <c r="CD39" s="49"/>
      <c r="CE39" s="49">
        <f t="shared" si="2"/>
        <v>0</v>
      </c>
      <c r="CF39" s="49">
        <f t="shared" si="3"/>
        <v>0</v>
      </c>
      <c r="CG39" s="49">
        <f t="shared" si="4"/>
        <v>0</v>
      </c>
      <c r="CH39" s="49">
        <f t="shared" si="5"/>
        <v>0</v>
      </c>
    </row>
    <row r="40" spans="1:86" x14ac:dyDescent="0.25">
      <c r="A40" s="47">
        <v>42153</v>
      </c>
      <c r="B40" s="48" t="str">
        <f t="shared" si="6"/>
        <v>15149</v>
      </c>
      <c r="C40" s="49" t="s">
        <v>47</v>
      </c>
      <c r="D40" s="49" t="s">
        <v>31</v>
      </c>
      <c r="E40" s="26">
        <v>5</v>
      </c>
      <c r="F40" s="26">
        <v>7</v>
      </c>
      <c r="G40" s="26" t="s">
        <v>27</v>
      </c>
      <c r="H40" s="26">
        <f t="shared" si="1"/>
        <v>1303</v>
      </c>
      <c r="I40" s="37">
        <v>1903</v>
      </c>
      <c r="J40" s="21" t="s">
        <v>30</v>
      </c>
      <c r="K40" s="19"/>
      <c r="L40" s="26">
        <v>0</v>
      </c>
      <c r="M40" s="26">
        <v>0</v>
      </c>
      <c r="N40" s="26">
        <v>0</v>
      </c>
      <c r="O40" s="26">
        <v>0</v>
      </c>
      <c r="P40" s="26">
        <v>1</v>
      </c>
      <c r="Q40" s="26">
        <v>1</v>
      </c>
      <c r="R40" s="26" t="s">
        <v>52</v>
      </c>
      <c r="S40" s="26" t="s">
        <v>37</v>
      </c>
      <c r="T40" s="26" t="s">
        <v>52</v>
      </c>
      <c r="U40" s="26"/>
      <c r="V40" s="26" t="s">
        <v>24</v>
      </c>
      <c r="W40" s="26" t="s">
        <v>55</v>
      </c>
      <c r="X40" s="26">
        <v>316</v>
      </c>
      <c r="Y40" s="26"/>
      <c r="Z40" s="26"/>
      <c r="AA40" s="26"/>
      <c r="AB40" s="26"/>
      <c r="AC40" s="49"/>
      <c r="AD40" s="49"/>
      <c r="AE40" s="49"/>
      <c r="AF40" s="49"/>
      <c r="AG40" s="49"/>
      <c r="AH40" s="22">
        <v>1</v>
      </c>
      <c r="AI40" s="37"/>
      <c r="AJ40" s="26">
        <v>0</v>
      </c>
      <c r="AK40" s="26">
        <v>0</v>
      </c>
      <c r="AL40" s="26">
        <v>0</v>
      </c>
      <c r="AM40" s="26">
        <v>0</v>
      </c>
      <c r="AN40" s="26">
        <v>0</v>
      </c>
      <c r="AO40" s="26">
        <v>0</v>
      </c>
      <c r="AP40" s="26"/>
      <c r="AQ40" s="38"/>
      <c r="AR40" s="38"/>
      <c r="AS40" s="38"/>
      <c r="AT40" s="49"/>
      <c r="AU40" s="37"/>
      <c r="AV40" s="49"/>
      <c r="AW40" s="49"/>
      <c r="AX40" s="50"/>
      <c r="AY40" s="26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1"/>
      <c r="BO40" s="37">
        <v>82</v>
      </c>
      <c r="BP40" s="26">
        <v>82</v>
      </c>
      <c r="BQ40" s="26">
        <v>1014.8</v>
      </c>
      <c r="BR40" s="26">
        <v>1014.6</v>
      </c>
      <c r="BS40" s="26">
        <v>0</v>
      </c>
      <c r="BT40" s="26">
        <v>1</v>
      </c>
      <c r="BU40" s="26">
        <v>14.6</v>
      </c>
      <c r="BV40" s="26">
        <v>2</v>
      </c>
      <c r="BW40" s="26" t="s">
        <v>44</v>
      </c>
      <c r="BX40" s="26">
        <v>11</v>
      </c>
      <c r="BY40" s="26"/>
      <c r="BZ40" s="32"/>
      <c r="CA40" s="27"/>
      <c r="CB40" s="49"/>
      <c r="CC40" s="49"/>
      <c r="CD40" s="49"/>
      <c r="CE40" s="49">
        <f t="shared" si="2"/>
        <v>0</v>
      </c>
      <c r="CF40" s="49">
        <f t="shared" si="3"/>
        <v>1</v>
      </c>
      <c r="CG40" s="49">
        <f t="shared" si="4"/>
        <v>0</v>
      </c>
      <c r="CH40" s="49">
        <f t="shared" si="5"/>
        <v>0</v>
      </c>
    </row>
    <row r="41" spans="1:86" x14ac:dyDescent="0.25">
      <c r="A41" s="47">
        <v>42153</v>
      </c>
      <c r="B41" s="48" t="str">
        <f t="shared" si="6"/>
        <v>15149</v>
      </c>
      <c r="C41" s="49" t="s">
        <v>47</v>
      </c>
      <c r="D41" s="49" t="s">
        <v>31</v>
      </c>
      <c r="E41" s="26">
        <v>5</v>
      </c>
      <c r="F41" s="26">
        <v>8</v>
      </c>
      <c r="G41" s="26" t="s">
        <v>27</v>
      </c>
      <c r="H41" s="26">
        <f t="shared" si="1"/>
        <v>1314</v>
      </c>
      <c r="I41" s="37">
        <v>1914</v>
      </c>
      <c r="J41" s="21" t="s">
        <v>30</v>
      </c>
      <c r="K41" s="19"/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49"/>
      <c r="AD41" s="49"/>
      <c r="AE41" s="49"/>
      <c r="AF41" s="49"/>
      <c r="AG41" s="49"/>
      <c r="AH41" s="22">
        <v>0</v>
      </c>
      <c r="AI41" s="37"/>
      <c r="AJ41" s="26">
        <v>0</v>
      </c>
      <c r="AK41" s="26">
        <v>1</v>
      </c>
      <c r="AL41" s="26">
        <v>0</v>
      </c>
      <c r="AM41" s="26">
        <v>0</v>
      </c>
      <c r="AN41" s="26">
        <v>0</v>
      </c>
      <c r="AO41" s="26">
        <v>0</v>
      </c>
      <c r="AP41" s="26" t="s">
        <v>52</v>
      </c>
      <c r="AQ41" s="38" t="s">
        <v>52</v>
      </c>
      <c r="AR41" s="38" t="s">
        <v>52</v>
      </c>
      <c r="AS41" s="38"/>
      <c r="AT41" s="49" t="s">
        <v>24</v>
      </c>
      <c r="AU41" s="37" t="s">
        <v>55</v>
      </c>
      <c r="AV41" s="49">
        <v>221</v>
      </c>
      <c r="AW41" s="49"/>
      <c r="AX41" s="50"/>
      <c r="AY41" s="26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1">
        <v>1</v>
      </c>
      <c r="BO41" s="37">
        <v>82</v>
      </c>
      <c r="BP41" s="26">
        <v>82</v>
      </c>
      <c r="BQ41" s="26">
        <v>1014.8</v>
      </c>
      <c r="BR41" s="26">
        <v>1014.6</v>
      </c>
      <c r="BS41" s="26">
        <v>0</v>
      </c>
      <c r="BT41" s="26">
        <v>2</v>
      </c>
      <c r="BU41" s="26">
        <v>14.5</v>
      </c>
      <c r="BV41" s="26">
        <v>2</v>
      </c>
      <c r="BW41" s="26" t="s">
        <v>44</v>
      </c>
      <c r="BX41" s="26">
        <v>11</v>
      </c>
      <c r="BY41" s="26"/>
      <c r="BZ41" s="32"/>
      <c r="CA41" s="27"/>
      <c r="CB41" s="49"/>
      <c r="CC41" s="49"/>
      <c r="CD41" s="49"/>
      <c r="CE41" s="49">
        <f t="shared" si="2"/>
        <v>0</v>
      </c>
      <c r="CF41" s="49">
        <f t="shared" si="3"/>
        <v>0</v>
      </c>
      <c r="CG41" s="49">
        <f t="shared" si="4"/>
        <v>0</v>
      </c>
      <c r="CH41" s="49">
        <f t="shared" si="5"/>
        <v>0</v>
      </c>
    </row>
    <row r="42" spans="1:86" x14ac:dyDescent="0.25">
      <c r="A42" s="47">
        <v>42153</v>
      </c>
      <c r="B42" s="48" t="str">
        <f t="shared" si="6"/>
        <v>15149</v>
      </c>
      <c r="C42" s="49" t="s">
        <v>47</v>
      </c>
      <c r="D42" s="49" t="s">
        <v>31</v>
      </c>
      <c r="E42" s="26">
        <v>5</v>
      </c>
      <c r="F42" s="26">
        <v>9</v>
      </c>
      <c r="G42" s="26" t="s">
        <v>27</v>
      </c>
      <c r="H42" s="26">
        <f t="shared" si="1"/>
        <v>1327</v>
      </c>
      <c r="I42" s="37">
        <v>1927</v>
      </c>
      <c r="J42" s="21" t="s">
        <v>30</v>
      </c>
      <c r="K42" s="19"/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49"/>
      <c r="AD42" s="49"/>
      <c r="AE42" s="49"/>
      <c r="AF42" s="49"/>
      <c r="AG42" s="49"/>
      <c r="AH42" s="22">
        <v>0</v>
      </c>
      <c r="AI42" s="37"/>
      <c r="AJ42" s="26">
        <v>0</v>
      </c>
      <c r="AK42" s="26">
        <v>0</v>
      </c>
      <c r="AL42" s="26">
        <v>0</v>
      </c>
      <c r="AM42" s="26">
        <v>0</v>
      </c>
      <c r="AN42" s="26">
        <v>0</v>
      </c>
      <c r="AO42" s="26">
        <v>0</v>
      </c>
      <c r="AP42" s="26"/>
      <c r="AQ42" s="38"/>
      <c r="AR42" s="38"/>
      <c r="AS42" s="38"/>
      <c r="AT42" s="49"/>
      <c r="AU42" s="37"/>
      <c r="AV42" s="49"/>
      <c r="AW42" s="49"/>
      <c r="AX42" s="50"/>
      <c r="AY42" s="26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1"/>
      <c r="BO42" s="37">
        <v>82</v>
      </c>
      <c r="BP42" s="26">
        <v>82</v>
      </c>
      <c r="BQ42" s="26">
        <v>1014.8</v>
      </c>
      <c r="BR42" s="26">
        <v>1014.6</v>
      </c>
      <c r="BS42" s="26">
        <v>0</v>
      </c>
      <c r="BT42" s="26">
        <v>2</v>
      </c>
      <c r="BU42" s="26">
        <v>14</v>
      </c>
      <c r="BV42" s="26">
        <v>2</v>
      </c>
      <c r="BW42" s="26" t="s">
        <v>44</v>
      </c>
      <c r="BX42" s="26">
        <v>11</v>
      </c>
      <c r="BY42" s="26"/>
      <c r="BZ42" s="32"/>
      <c r="CA42" s="27"/>
      <c r="CB42" s="49"/>
      <c r="CC42" s="49"/>
      <c r="CD42" s="49"/>
      <c r="CE42" s="49">
        <f t="shared" si="2"/>
        <v>0</v>
      </c>
      <c r="CF42" s="49">
        <f t="shared" si="3"/>
        <v>0</v>
      </c>
      <c r="CG42" s="49">
        <f t="shared" si="4"/>
        <v>0</v>
      </c>
      <c r="CH42" s="49">
        <f t="shared" si="5"/>
        <v>0</v>
      </c>
    </row>
    <row r="43" spans="1:86" s="71" customFormat="1" x14ac:dyDescent="0.25">
      <c r="A43" s="55">
        <v>42153</v>
      </c>
      <c r="B43" s="56" t="str">
        <f t="shared" si="6"/>
        <v>15149</v>
      </c>
      <c r="C43" s="57" t="s">
        <v>47</v>
      </c>
      <c r="D43" s="57" t="s">
        <v>23</v>
      </c>
      <c r="E43" s="58">
        <v>6</v>
      </c>
      <c r="F43" s="58">
        <v>1</v>
      </c>
      <c r="G43" s="58" t="s">
        <v>27</v>
      </c>
      <c r="H43" s="58">
        <f t="shared" si="1"/>
        <v>1204</v>
      </c>
      <c r="I43" s="59">
        <v>1804</v>
      </c>
      <c r="J43" s="61" t="s">
        <v>30</v>
      </c>
      <c r="K43" s="59"/>
      <c r="L43" s="58">
        <v>0</v>
      </c>
      <c r="M43" s="58">
        <v>0</v>
      </c>
      <c r="N43" s="58">
        <v>0</v>
      </c>
      <c r="O43" s="58">
        <v>0</v>
      </c>
      <c r="P43" s="58">
        <v>0</v>
      </c>
      <c r="Q43" s="58">
        <v>0</v>
      </c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7"/>
      <c r="AD43" s="57"/>
      <c r="AE43" s="57"/>
      <c r="AF43" s="57"/>
      <c r="AG43" s="57"/>
      <c r="AH43" s="61">
        <v>0</v>
      </c>
      <c r="AI43" s="59"/>
      <c r="AJ43" s="58">
        <v>0</v>
      </c>
      <c r="AK43" s="58">
        <v>0</v>
      </c>
      <c r="AL43" s="58">
        <v>0</v>
      </c>
      <c r="AM43" s="58">
        <v>0</v>
      </c>
      <c r="AN43" s="58">
        <v>0</v>
      </c>
      <c r="AO43" s="58">
        <v>0</v>
      </c>
      <c r="AP43" s="58"/>
      <c r="AQ43" s="57"/>
      <c r="AR43" s="57"/>
      <c r="AS43" s="57"/>
      <c r="AT43" s="57"/>
      <c r="AU43" s="59"/>
      <c r="AV43" s="57"/>
      <c r="AW43" s="57"/>
      <c r="AX43" s="62"/>
      <c r="AY43" s="58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62"/>
      <c r="BK43" s="62"/>
      <c r="BL43" s="62"/>
      <c r="BM43" s="62"/>
      <c r="BN43" s="63"/>
      <c r="BO43" s="59">
        <v>83.4</v>
      </c>
      <c r="BP43" s="58">
        <v>83.1</v>
      </c>
      <c r="BQ43" s="58">
        <v>1015.5</v>
      </c>
      <c r="BR43" s="58">
        <v>1015.5</v>
      </c>
      <c r="BS43" s="58">
        <v>0</v>
      </c>
      <c r="BT43" s="58">
        <v>2</v>
      </c>
      <c r="BU43" s="58">
        <v>6</v>
      </c>
      <c r="BV43" s="58">
        <v>1</v>
      </c>
      <c r="BW43" s="58" t="s">
        <v>44</v>
      </c>
      <c r="BX43" s="58">
        <v>11</v>
      </c>
      <c r="BY43" s="58"/>
      <c r="BZ43" s="70"/>
      <c r="CA43" s="69"/>
      <c r="CB43" s="57" t="s">
        <v>57</v>
      </c>
      <c r="CC43" s="57"/>
      <c r="CD43" s="57"/>
      <c r="CE43" s="57">
        <f t="shared" si="2"/>
        <v>0</v>
      </c>
      <c r="CF43" s="57">
        <f t="shared" si="3"/>
        <v>0</v>
      </c>
      <c r="CG43" s="57">
        <f t="shared" si="4"/>
        <v>0</v>
      </c>
      <c r="CH43" s="57">
        <f t="shared" si="5"/>
        <v>0</v>
      </c>
    </row>
    <row r="44" spans="1:86" x14ac:dyDescent="0.25">
      <c r="A44" s="47">
        <v>42153</v>
      </c>
      <c r="B44" s="48" t="str">
        <f t="shared" si="6"/>
        <v>15149</v>
      </c>
      <c r="C44" s="49" t="s">
        <v>47</v>
      </c>
      <c r="D44" s="49" t="s">
        <v>23</v>
      </c>
      <c r="E44" s="26">
        <v>6</v>
      </c>
      <c r="F44" s="26">
        <v>2</v>
      </c>
      <c r="G44" s="26" t="s">
        <v>27</v>
      </c>
      <c r="H44" s="26">
        <f t="shared" si="1"/>
        <v>1218</v>
      </c>
      <c r="I44" s="37">
        <v>1818</v>
      </c>
      <c r="J44" s="22" t="s">
        <v>30</v>
      </c>
      <c r="K44" s="19"/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9"/>
      <c r="AD44" s="49"/>
      <c r="AE44" s="49"/>
      <c r="AF44" s="49"/>
      <c r="AG44" s="49"/>
      <c r="AH44" s="22">
        <v>0</v>
      </c>
      <c r="AI44" s="37"/>
      <c r="AJ44" s="26">
        <v>0</v>
      </c>
      <c r="AK44" s="26">
        <v>0</v>
      </c>
      <c r="AL44" s="26">
        <v>0</v>
      </c>
      <c r="AM44" s="26">
        <v>0</v>
      </c>
      <c r="AN44" s="26">
        <v>0</v>
      </c>
      <c r="AO44" s="26">
        <v>0</v>
      </c>
      <c r="AP44" s="40"/>
      <c r="AQ44" s="38"/>
      <c r="AR44" s="38"/>
      <c r="AS44" s="38"/>
      <c r="AT44" s="49"/>
      <c r="AU44" s="37"/>
      <c r="AV44" s="49"/>
      <c r="AW44" s="49"/>
      <c r="AX44" s="50"/>
      <c r="AY44" s="26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1"/>
      <c r="BO44" s="37">
        <v>83.4</v>
      </c>
      <c r="BP44" s="26">
        <v>83.1</v>
      </c>
      <c r="BQ44" s="26">
        <v>1015.5</v>
      </c>
      <c r="BR44" s="26">
        <v>1015.5</v>
      </c>
      <c r="BS44" s="26">
        <v>0</v>
      </c>
      <c r="BT44" s="26">
        <v>2</v>
      </c>
      <c r="BU44" s="26">
        <v>7.2</v>
      </c>
      <c r="BV44" s="26">
        <v>1</v>
      </c>
      <c r="BW44" s="26" t="s">
        <v>44</v>
      </c>
      <c r="BX44" s="26">
        <v>11</v>
      </c>
      <c r="BY44" s="26"/>
      <c r="BZ44" s="32"/>
      <c r="CA44" s="27"/>
      <c r="CB44" s="49" t="s">
        <v>57</v>
      </c>
      <c r="CC44" s="49"/>
      <c r="CD44" s="49"/>
      <c r="CE44" s="49">
        <f t="shared" si="2"/>
        <v>0</v>
      </c>
      <c r="CF44" s="49">
        <f t="shared" si="3"/>
        <v>0</v>
      </c>
      <c r="CG44" s="49">
        <f t="shared" si="4"/>
        <v>0</v>
      </c>
      <c r="CH44" s="49">
        <f t="shared" si="5"/>
        <v>0</v>
      </c>
    </row>
    <row r="45" spans="1:86" x14ac:dyDescent="0.25">
      <c r="A45" s="47">
        <v>42153</v>
      </c>
      <c r="B45" s="48" t="str">
        <f t="shared" si="6"/>
        <v>15149</v>
      </c>
      <c r="C45" s="49" t="s">
        <v>47</v>
      </c>
      <c r="D45" s="49" t="s">
        <v>23</v>
      </c>
      <c r="E45" s="26">
        <v>6</v>
      </c>
      <c r="F45" s="26">
        <v>3</v>
      </c>
      <c r="G45" s="26" t="s">
        <v>27</v>
      </c>
      <c r="H45" s="26">
        <f t="shared" si="1"/>
        <v>1225</v>
      </c>
      <c r="I45" s="37">
        <v>1825</v>
      </c>
      <c r="J45" s="22" t="s">
        <v>30</v>
      </c>
      <c r="K45" s="19"/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9"/>
      <c r="AD45" s="49"/>
      <c r="AE45" s="49"/>
      <c r="AF45" s="49"/>
      <c r="AG45" s="49"/>
      <c r="AH45" s="22">
        <v>0</v>
      </c>
      <c r="AI45" s="37"/>
      <c r="AJ45" s="26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40"/>
      <c r="AQ45" s="38"/>
      <c r="AR45" s="38"/>
      <c r="AS45" s="38"/>
      <c r="AT45" s="38"/>
      <c r="AU45" s="37"/>
      <c r="AV45" s="49"/>
      <c r="AW45" s="49"/>
      <c r="AX45" s="50"/>
      <c r="AY45" s="26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1"/>
      <c r="BO45" s="37">
        <v>83.4</v>
      </c>
      <c r="BP45" s="26">
        <v>83.1</v>
      </c>
      <c r="BQ45" s="26">
        <v>1015.5</v>
      </c>
      <c r="BR45" s="26">
        <v>1015.5</v>
      </c>
      <c r="BS45" s="26">
        <v>0</v>
      </c>
      <c r="BT45" s="26">
        <v>2</v>
      </c>
      <c r="BU45" s="26">
        <v>10</v>
      </c>
      <c r="BV45" s="26">
        <v>1</v>
      </c>
      <c r="BW45" s="26" t="s">
        <v>44</v>
      </c>
      <c r="BX45" s="26">
        <v>11</v>
      </c>
      <c r="BY45" s="26"/>
      <c r="BZ45" s="32"/>
      <c r="CA45" s="27"/>
      <c r="CB45" s="49" t="s">
        <v>57</v>
      </c>
      <c r="CC45" s="49"/>
      <c r="CD45" s="49"/>
      <c r="CE45" s="49">
        <f t="shared" si="2"/>
        <v>0</v>
      </c>
      <c r="CF45" s="49">
        <f t="shared" si="3"/>
        <v>0</v>
      </c>
      <c r="CG45" s="49">
        <f t="shared" si="4"/>
        <v>0</v>
      </c>
      <c r="CH45" s="49">
        <f t="shared" si="5"/>
        <v>0</v>
      </c>
    </row>
    <row r="46" spans="1:86" x14ac:dyDescent="0.25">
      <c r="A46" s="47">
        <v>42153</v>
      </c>
      <c r="B46" s="48" t="str">
        <f t="shared" si="6"/>
        <v>15149</v>
      </c>
      <c r="C46" s="49" t="s">
        <v>47</v>
      </c>
      <c r="D46" s="49" t="s">
        <v>23</v>
      </c>
      <c r="E46" s="26">
        <v>6</v>
      </c>
      <c r="F46" s="26">
        <v>4</v>
      </c>
      <c r="G46" s="26" t="s">
        <v>27</v>
      </c>
      <c r="H46" s="26">
        <f t="shared" si="1"/>
        <v>1232</v>
      </c>
      <c r="I46" s="37">
        <v>1832</v>
      </c>
      <c r="J46" s="22" t="s">
        <v>30</v>
      </c>
      <c r="K46" s="19"/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9"/>
      <c r="AD46" s="49"/>
      <c r="AE46" s="49"/>
      <c r="AF46" s="49"/>
      <c r="AG46" s="49"/>
      <c r="AH46" s="22">
        <v>0</v>
      </c>
      <c r="AI46" s="37"/>
      <c r="AJ46" s="26">
        <v>0</v>
      </c>
      <c r="AK46" s="26">
        <v>0</v>
      </c>
      <c r="AL46" s="26">
        <v>0</v>
      </c>
      <c r="AM46" s="26">
        <v>0</v>
      </c>
      <c r="AN46" s="26">
        <v>0</v>
      </c>
      <c r="AO46" s="26">
        <v>0</v>
      </c>
      <c r="AP46" s="40"/>
      <c r="AQ46" s="40"/>
      <c r="AR46" s="40"/>
      <c r="AS46" s="38"/>
      <c r="AT46" s="40"/>
      <c r="AU46" s="37"/>
      <c r="AV46" s="49"/>
      <c r="AW46" s="49"/>
      <c r="AX46" s="50"/>
      <c r="AY46" s="42"/>
      <c r="AZ46" s="53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1"/>
      <c r="BO46" s="37">
        <v>83.4</v>
      </c>
      <c r="BP46" s="26">
        <v>83.1</v>
      </c>
      <c r="BQ46" s="26">
        <v>1015.5</v>
      </c>
      <c r="BR46" s="26">
        <v>1015.5</v>
      </c>
      <c r="BS46" s="26">
        <v>0</v>
      </c>
      <c r="BT46" s="26">
        <v>2</v>
      </c>
      <c r="BU46" s="26">
        <v>11.8</v>
      </c>
      <c r="BV46" s="26">
        <v>1</v>
      </c>
      <c r="BW46" s="26" t="s">
        <v>44</v>
      </c>
      <c r="BX46" s="26">
        <v>11</v>
      </c>
      <c r="BY46" s="26"/>
      <c r="BZ46" s="32"/>
      <c r="CA46" s="27"/>
      <c r="CB46" s="49" t="s">
        <v>57</v>
      </c>
      <c r="CC46" s="49"/>
      <c r="CD46" s="49"/>
      <c r="CE46" s="49">
        <f t="shared" si="2"/>
        <v>0</v>
      </c>
      <c r="CF46" s="49">
        <f t="shared" si="3"/>
        <v>0</v>
      </c>
      <c r="CG46" s="49">
        <f t="shared" si="4"/>
        <v>0</v>
      </c>
      <c r="CH46" s="49">
        <f t="shared" si="5"/>
        <v>0</v>
      </c>
    </row>
    <row r="47" spans="1:86" x14ac:dyDescent="0.25">
      <c r="A47" s="47">
        <v>42153</v>
      </c>
      <c r="B47" s="48" t="str">
        <f t="shared" si="6"/>
        <v>15149</v>
      </c>
      <c r="C47" s="49" t="s">
        <v>47</v>
      </c>
      <c r="D47" s="49" t="s">
        <v>23</v>
      </c>
      <c r="E47" s="26">
        <v>6</v>
      </c>
      <c r="F47" s="26">
        <v>5</v>
      </c>
      <c r="G47" s="26" t="s">
        <v>27</v>
      </c>
      <c r="H47" s="26">
        <f t="shared" si="1"/>
        <v>1238</v>
      </c>
      <c r="I47" s="37">
        <v>1838</v>
      </c>
      <c r="J47" s="22" t="s">
        <v>30</v>
      </c>
      <c r="K47" s="19"/>
      <c r="L47" s="26">
        <v>0</v>
      </c>
      <c r="M47" s="26">
        <v>1</v>
      </c>
      <c r="N47" s="26">
        <v>0</v>
      </c>
      <c r="O47" s="26">
        <v>0</v>
      </c>
      <c r="P47" s="26">
        <v>0</v>
      </c>
      <c r="Q47" s="26">
        <v>0</v>
      </c>
      <c r="R47" s="26" t="s">
        <v>52</v>
      </c>
      <c r="S47" s="40" t="s">
        <v>52</v>
      </c>
      <c r="T47" s="40" t="s">
        <v>52</v>
      </c>
      <c r="U47" s="40"/>
      <c r="V47" s="40" t="s">
        <v>24</v>
      </c>
      <c r="W47" s="40" t="s">
        <v>55</v>
      </c>
      <c r="X47" s="40" t="s">
        <v>99</v>
      </c>
      <c r="Y47" s="40"/>
      <c r="Z47" s="40"/>
      <c r="AA47" s="40"/>
      <c r="AB47" s="40"/>
      <c r="AC47" s="49"/>
      <c r="AD47" s="49"/>
      <c r="AE47" s="49"/>
      <c r="AF47" s="49"/>
      <c r="AG47" s="49"/>
      <c r="AH47" s="22">
        <v>1</v>
      </c>
      <c r="AI47" s="37"/>
      <c r="AJ47" s="26">
        <v>0</v>
      </c>
      <c r="AK47" s="26">
        <v>0</v>
      </c>
      <c r="AL47" s="26">
        <v>0</v>
      </c>
      <c r="AM47" s="26">
        <v>0</v>
      </c>
      <c r="AN47" s="26">
        <v>0</v>
      </c>
      <c r="AO47" s="26">
        <v>0</v>
      </c>
      <c r="AP47" s="40"/>
      <c r="AQ47" s="38"/>
      <c r="AR47" s="38"/>
      <c r="AS47" s="38"/>
      <c r="AT47" s="49"/>
      <c r="AU47" s="37"/>
      <c r="AV47" s="49"/>
      <c r="AW47" s="49"/>
      <c r="AX47" s="50"/>
      <c r="AY47" s="26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1"/>
      <c r="BO47" s="37">
        <v>83.4</v>
      </c>
      <c r="BP47" s="26">
        <v>83.1</v>
      </c>
      <c r="BQ47" s="26">
        <v>1015.5</v>
      </c>
      <c r="BR47" s="26">
        <v>1015.5</v>
      </c>
      <c r="BS47" s="26">
        <v>0</v>
      </c>
      <c r="BT47" s="26">
        <v>1</v>
      </c>
      <c r="BU47" s="26">
        <v>10</v>
      </c>
      <c r="BV47" s="26">
        <v>1</v>
      </c>
      <c r="BW47" s="26" t="s">
        <v>44</v>
      </c>
      <c r="BX47" s="26">
        <v>11</v>
      </c>
      <c r="BY47" s="26"/>
      <c r="BZ47" s="32"/>
      <c r="CA47" s="27"/>
      <c r="CB47" s="49" t="s">
        <v>57</v>
      </c>
      <c r="CC47" s="49"/>
      <c r="CD47" s="49"/>
      <c r="CE47" s="49">
        <f t="shared" si="2"/>
        <v>0</v>
      </c>
      <c r="CF47" s="49">
        <f t="shared" si="3"/>
        <v>0</v>
      </c>
      <c r="CG47" s="49">
        <f t="shared" si="4"/>
        <v>0</v>
      </c>
      <c r="CH47" s="49">
        <f t="shared" si="5"/>
        <v>1</v>
      </c>
    </row>
    <row r="48" spans="1:86" s="71" customFormat="1" x14ac:dyDescent="0.25">
      <c r="A48" s="55" t="s">
        <v>104</v>
      </c>
      <c r="B48" s="56" t="s">
        <v>104</v>
      </c>
      <c r="C48" s="57" t="s">
        <v>47</v>
      </c>
      <c r="D48" s="57" t="s">
        <v>104</v>
      </c>
      <c r="E48" s="58">
        <v>7</v>
      </c>
      <c r="F48" s="58">
        <v>1</v>
      </c>
      <c r="G48" s="58" t="s">
        <v>104</v>
      </c>
      <c r="H48" s="74" t="s">
        <v>104</v>
      </c>
      <c r="I48" s="74" t="s">
        <v>104</v>
      </c>
      <c r="J48" s="60" t="s">
        <v>104</v>
      </c>
      <c r="K48" s="59"/>
      <c r="L48" s="68" t="s">
        <v>104</v>
      </c>
      <c r="M48" s="68" t="s">
        <v>104</v>
      </c>
      <c r="N48" s="68" t="s">
        <v>104</v>
      </c>
      <c r="O48" s="68" t="s">
        <v>104</v>
      </c>
      <c r="P48" s="68" t="s">
        <v>104</v>
      </c>
      <c r="Q48" s="68" t="s">
        <v>104</v>
      </c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7"/>
      <c r="AD48" s="57"/>
      <c r="AE48" s="57"/>
      <c r="AF48" s="57"/>
      <c r="AG48" s="57"/>
      <c r="AH48" s="61" t="s">
        <v>104</v>
      </c>
      <c r="AI48" s="59"/>
      <c r="AJ48" s="68" t="s">
        <v>104</v>
      </c>
      <c r="AK48" s="68" t="s">
        <v>104</v>
      </c>
      <c r="AL48" s="68" t="s">
        <v>104</v>
      </c>
      <c r="AM48" s="68" t="s">
        <v>104</v>
      </c>
      <c r="AN48" s="68" t="s">
        <v>104</v>
      </c>
      <c r="AO48" s="68" t="s">
        <v>104</v>
      </c>
      <c r="AP48" s="58"/>
      <c r="AQ48" s="57"/>
      <c r="AR48" s="57"/>
      <c r="AS48" s="57"/>
      <c r="AT48" s="57"/>
      <c r="AU48" s="59"/>
      <c r="AV48" s="91"/>
      <c r="AW48" s="57"/>
      <c r="AX48" s="62"/>
      <c r="AY48" s="58"/>
      <c r="AZ48" s="62"/>
      <c r="BA48" s="62"/>
      <c r="BB48" s="62"/>
      <c r="BC48" s="62"/>
      <c r="BD48" s="62"/>
      <c r="BE48" s="62"/>
      <c r="BF48" s="62"/>
      <c r="BG48" s="62"/>
      <c r="BH48" s="62"/>
      <c r="BI48" s="62"/>
      <c r="BJ48" s="62"/>
      <c r="BK48" s="62"/>
      <c r="BL48" s="62"/>
      <c r="BM48" s="62"/>
      <c r="BN48" s="63"/>
      <c r="BO48" s="59" t="s">
        <v>104</v>
      </c>
      <c r="BP48" s="58" t="s">
        <v>104</v>
      </c>
      <c r="BQ48" s="58" t="s">
        <v>104</v>
      </c>
      <c r="BR48" s="58" t="s">
        <v>104</v>
      </c>
      <c r="BS48" s="58" t="s">
        <v>104</v>
      </c>
      <c r="BT48" s="58" t="s">
        <v>104</v>
      </c>
      <c r="BU48" s="58" t="s">
        <v>104</v>
      </c>
      <c r="BV48" s="58" t="s">
        <v>104</v>
      </c>
      <c r="BW48" s="58" t="s">
        <v>104</v>
      </c>
      <c r="BX48" s="58" t="s">
        <v>104</v>
      </c>
      <c r="BY48" s="58"/>
      <c r="BZ48" s="70"/>
      <c r="CA48" s="69"/>
      <c r="CB48" s="57" t="s">
        <v>57</v>
      </c>
      <c r="CC48" s="57"/>
      <c r="CD48" s="57"/>
      <c r="CE48" s="57" t="str">
        <f t="shared" si="2"/>
        <v>-</v>
      </c>
      <c r="CF48" s="57" t="str">
        <f t="shared" si="3"/>
        <v>-</v>
      </c>
      <c r="CG48" s="57" t="str">
        <f t="shared" si="4"/>
        <v>-</v>
      </c>
      <c r="CH48" s="57" t="str">
        <f t="shared" si="5"/>
        <v>-</v>
      </c>
    </row>
    <row r="49" spans="1:86" x14ac:dyDescent="0.25">
      <c r="A49" s="47" t="s">
        <v>104</v>
      </c>
      <c r="B49" s="48" t="s">
        <v>104</v>
      </c>
      <c r="C49" s="49" t="s">
        <v>47</v>
      </c>
      <c r="D49" s="49" t="s">
        <v>104</v>
      </c>
      <c r="E49" s="26">
        <v>7</v>
      </c>
      <c r="F49" s="26">
        <v>2</v>
      </c>
      <c r="G49" s="26" t="s">
        <v>104</v>
      </c>
      <c r="H49" s="54" t="s">
        <v>104</v>
      </c>
      <c r="I49" s="54" t="s">
        <v>104</v>
      </c>
      <c r="J49" s="21" t="s">
        <v>104</v>
      </c>
      <c r="K49" s="19"/>
      <c r="L49" s="42" t="s">
        <v>104</v>
      </c>
      <c r="M49" s="42" t="s">
        <v>104</v>
      </c>
      <c r="N49" s="42" t="s">
        <v>104</v>
      </c>
      <c r="O49" s="42" t="s">
        <v>104</v>
      </c>
      <c r="P49" s="42" t="s">
        <v>104</v>
      </c>
      <c r="Q49" s="42" t="s">
        <v>104</v>
      </c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49"/>
      <c r="AD49" s="49"/>
      <c r="AE49" s="49"/>
      <c r="AF49" s="49"/>
      <c r="AG49" s="49"/>
      <c r="AH49" s="22" t="s">
        <v>104</v>
      </c>
      <c r="AI49" s="37"/>
      <c r="AJ49" s="42" t="s">
        <v>104</v>
      </c>
      <c r="AK49" s="42" t="s">
        <v>104</v>
      </c>
      <c r="AL49" s="42" t="s">
        <v>104</v>
      </c>
      <c r="AM49" s="42" t="s">
        <v>104</v>
      </c>
      <c r="AN49" s="42" t="s">
        <v>104</v>
      </c>
      <c r="AO49" s="42" t="s">
        <v>104</v>
      </c>
      <c r="AP49" s="26"/>
      <c r="AQ49" s="38"/>
      <c r="AR49" s="38"/>
      <c r="AS49" s="38"/>
      <c r="AT49" s="49"/>
      <c r="AU49" s="37"/>
      <c r="AV49" s="49"/>
      <c r="AW49" s="49"/>
      <c r="AX49" s="50"/>
      <c r="AY49" s="26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1"/>
      <c r="BO49" s="37" t="s">
        <v>104</v>
      </c>
      <c r="BP49" s="26" t="s">
        <v>104</v>
      </c>
      <c r="BQ49" s="26" t="s">
        <v>104</v>
      </c>
      <c r="BR49" s="26" t="s">
        <v>104</v>
      </c>
      <c r="BS49" s="26" t="s">
        <v>104</v>
      </c>
      <c r="BT49" s="26" t="s">
        <v>104</v>
      </c>
      <c r="BU49" s="26" t="s">
        <v>104</v>
      </c>
      <c r="BV49" s="26" t="s">
        <v>104</v>
      </c>
      <c r="BW49" s="26" t="s">
        <v>104</v>
      </c>
      <c r="BX49" s="26" t="s">
        <v>104</v>
      </c>
      <c r="BY49" s="26"/>
      <c r="BZ49" s="32"/>
      <c r="CA49" s="27"/>
      <c r="CB49" s="49" t="s">
        <v>57</v>
      </c>
      <c r="CC49" s="49"/>
      <c r="CD49" s="49"/>
      <c r="CE49" s="49" t="str">
        <f t="shared" si="2"/>
        <v>-</v>
      </c>
      <c r="CF49" s="49" t="str">
        <f t="shared" si="3"/>
        <v>-</v>
      </c>
      <c r="CG49" s="49" t="str">
        <f t="shared" si="4"/>
        <v>-</v>
      </c>
      <c r="CH49" s="49" t="str">
        <f t="shared" si="5"/>
        <v>-</v>
      </c>
    </row>
    <row r="50" spans="1:86" x14ac:dyDescent="0.25">
      <c r="A50" s="47">
        <v>42154</v>
      </c>
      <c r="B50" s="48" t="str">
        <f t="shared" si="6"/>
        <v>15150</v>
      </c>
      <c r="C50" s="49" t="s">
        <v>47</v>
      </c>
      <c r="D50" s="49" t="s">
        <v>23</v>
      </c>
      <c r="E50" s="26">
        <v>7</v>
      </c>
      <c r="F50" s="26">
        <v>3</v>
      </c>
      <c r="G50" s="26" t="s">
        <v>27</v>
      </c>
      <c r="H50" s="26">
        <f t="shared" ref="H50:H99" si="7">I50-600</f>
        <v>1245</v>
      </c>
      <c r="I50" s="37">
        <v>1845</v>
      </c>
      <c r="J50" s="21" t="s">
        <v>44</v>
      </c>
      <c r="K50" s="19"/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49"/>
      <c r="AD50" s="49"/>
      <c r="AE50" s="49"/>
      <c r="AF50" s="49"/>
      <c r="AG50" s="49"/>
      <c r="AH50" s="22">
        <v>0</v>
      </c>
      <c r="AI50" s="37"/>
      <c r="AJ50" s="26">
        <v>0</v>
      </c>
      <c r="AK50" s="26">
        <v>0</v>
      </c>
      <c r="AL50" s="26">
        <v>0</v>
      </c>
      <c r="AM50" s="26">
        <v>0</v>
      </c>
      <c r="AN50" s="26">
        <v>0</v>
      </c>
      <c r="AO50" s="26">
        <v>0</v>
      </c>
      <c r="AP50" s="26"/>
      <c r="AQ50" s="38"/>
      <c r="AR50" s="38"/>
      <c r="AS50" s="38"/>
      <c r="AT50" s="38"/>
      <c r="AU50" s="37"/>
      <c r="AV50" s="49"/>
      <c r="AW50" s="49"/>
      <c r="AX50" s="50"/>
      <c r="AY50" s="26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1"/>
      <c r="BO50" s="37">
        <v>77.5</v>
      </c>
      <c r="BP50" s="26">
        <v>82.2</v>
      </c>
      <c r="BQ50" s="26">
        <v>1011.1</v>
      </c>
      <c r="BR50" s="26">
        <v>1016.1</v>
      </c>
      <c r="BS50" s="26">
        <v>0</v>
      </c>
      <c r="BT50" s="26">
        <v>2</v>
      </c>
      <c r="BU50" s="26">
        <v>13.6</v>
      </c>
      <c r="BV50" s="26">
        <v>2</v>
      </c>
      <c r="BW50" s="26" t="s">
        <v>44</v>
      </c>
      <c r="BX50" s="26">
        <v>12</v>
      </c>
      <c r="BY50" s="26"/>
      <c r="BZ50" s="32"/>
      <c r="CA50" s="27"/>
      <c r="CB50" s="49" t="s">
        <v>57</v>
      </c>
      <c r="CC50" s="49"/>
      <c r="CD50" s="49"/>
      <c r="CE50" s="49">
        <f t="shared" si="2"/>
        <v>0</v>
      </c>
      <c r="CF50" s="49">
        <f t="shared" si="3"/>
        <v>0</v>
      </c>
      <c r="CG50" s="49">
        <f t="shared" si="4"/>
        <v>0</v>
      </c>
      <c r="CH50" s="49">
        <f t="shared" si="5"/>
        <v>0</v>
      </c>
    </row>
    <row r="51" spans="1:86" x14ac:dyDescent="0.25">
      <c r="A51" s="47">
        <v>42154</v>
      </c>
      <c r="B51" s="48" t="str">
        <f t="shared" si="6"/>
        <v>15150</v>
      </c>
      <c r="C51" s="49" t="s">
        <v>47</v>
      </c>
      <c r="D51" s="49" t="s">
        <v>23</v>
      </c>
      <c r="E51" s="26">
        <v>7</v>
      </c>
      <c r="F51" s="26">
        <v>4</v>
      </c>
      <c r="G51" s="26" t="s">
        <v>27</v>
      </c>
      <c r="H51" s="26">
        <f t="shared" si="7"/>
        <v>1238</v>
      </c>
      <c r="I51" s="37">
        <v>1838</v>
      </c>
      <c r="J51" s="21" t="s">
        <v>44</v>
      </c>
      <c r="K51" s="19"/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49"/>
      <c r="AD51" s="49"/>
      <c r="AE51" s="49"/>
      <c r="AF51" s="49"/>
      <c r="AG51" s="49"/>
      <c r="AH51" s="22">
        <v>0</v>
      </c>
      <c r="AI51" s="37"/>
      <c r="AJ51" s="26">
        <v>0</v>
      </c>
      <c r="AK51" s="26">
        <v>0</v>
      </c>
      <c r="AL51" s="26">
        <v>0</v>
      </c>
      <c r="AM51" s="26">
        <v>0</v>
      </c>
      <c r="AN51" s="26">
        <v>0</v>
      </c>
      <c r="AO51" s="26">
        <v>0</v>
      </c>
      <c r="AP51" s="26"/>
      <c r="AQ51" s="38"/>
      <c r="AR51" s="38"/>
      <c r="AS51" s="38"/>
      <c r="AT51" s="49"/>
      <c r="AU51" s="37"/>
      <c r="AV51" s="49"/>
      <c r="AW51" s="49"/>
      <c r="AX51" s="50"/>
      <c r="AY51" s="26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1"/>
      <c r="BO51" s="37">
        <v>77.5</v>
      </c>
      <c r="BP51" s="26">
        <v>82.2</v>
      </c>
      <c r="BQ51" s="26">
        <v>1011.1</v>
      </c>
      <c r="BR51" s="26">
        <v>1016.1</v>
      </c>
      <c r="BS51" s="26">
        <v>0</v>
      </c>
      <c r="BT51" s="26">
        <v>2</v>
      </c>
      <c r="BU51" s="26">
        <v>13.8</v>
      </c>
      <c r="BV51" s="26">
        <v>2</v>
      </c>
      <c r="BW51" s="26" t="s">
        <v>44</v>
      </c>
      <c r="BX51" s="26">
        <v>12</v>
      </c>
      <c r="BY51" s="26"/>
      <c r="BZ51" s="32"/>
      <c r="CA51" s="27"/>
      <c r="CB51" s="49" t="s">
        <v>57</v>
      </c>
      <c r="CC51" s="49"/>
      <c r="CD51" s="49"/>
      <c r="CE51" s="49">
        <f t="shared" si="2"/>
        <v>0</v>
      </c>
      <c r="CF51" s="49">
        <f t="shared" si="3"/>
        <v>0</v>
      </c>
      <c r="CG51" s="49">
        <f t="shared" si="4"/>
        <v>0</v>
      </c>
      <c r="CH51" s="49">
        <f t="shared" si="5"/>
        <v>0</v>
      </c>
    </row>
    <row r="52" spans="1:86" x14ac:dyDescent="0.25">
      <c r="A52" s="47">
        <v>42154</v>
      </c>
      <c r="B52" s="48" t="str">
        <f t="shared" si="6"/>
        <v>15150</v>
      </c>
      <c r="C52" s="49" t="s">
        <v>47</v>
      </c>
      <c r="D52" s="49" t="s">
        <v>23</v>
      </c>
      <c r="E52" s="26">
        <v>7</v>
      </c>
      <c r="F52" s="26">
        <v>5</v>
      </c>
      <c r="G52" s="26" t="s">
        <v>27</v>
      </c>
      <c r="H52" s="26">
        <f t="shared" si="7"/>
        <v>1232</v>
      </c>
      <c r="I52" s="37">
        <v>1832</v>
      </c>
      <c r="J52" s="21" t="s">
        <v>44</v>
      </c>
      <c r="K52" s="19"/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49"/>
      <c r="AD52" s="49"/>
      <c r="AE52" s="49"/>
      <c r="AF52" s="49"/>
      <c r="AG52" s="49"/>
      <c r="AH52" s="22">
        <v>0</v>
      </c>
      <c r="AI52" s="37"/>
      <c r="AJ52" s="26">
        <v>0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/>
      <c r="AQ52" s="38"/>
      <c r="AR52" s="38"/>
      <c r="AS52" s="38"/>
      <c r="AT52" s="38"/>
      <c r="AU52" s="37"/>
      <c r="AV52" s="49"/>
      <c r="AW52" s="49"/>
      <c r="AX52" s="50"/>
      <c r="AY52" s="26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1"/>
      <c r="BO52" s="37">
        <v>77.5</v>
      </c>
      <c r="BP52" s="26">
        <v>82.2</v>
      </c>
      <c r="BQ52" s="26">
        <v>1011.1</v>
      </c>
      <c r="BR52" s="26">
        <v>1016.1</v>
      </c>
      <c r="BS52" s="26">
        <v>0</v>
      </c>
      <c r="BT52" s="26">
        <v>2</v>
      </c>
      <c r="BU52" s="26">
        <v>14</v>
      </c>
      <c r="BV52" s="26">
        <v>2</v>
      </c>
      <c r="BW52" s="26" t="s">
        <v>44</v>
      </c>
      <c r="BX52" s="26">
        <v>12</v>
      </c>
      <c r="BY52" s="26"/>
      <c r="BZ52" s="32"/>
      <c r="CA52" s="27"/>
      <c r="CB52" s="49" t="s">
        <v>57</v>
      </c>
      <c r="CC52" s="49"/>
      <c r="CD52" s="49"/>
      <c r="CE52" s="49">
        <f t="shared" si="2"/>
        <v>0</v>
      </c>
      <c r="CF52" s="49">
        <f t="shared" si="3"/>
        <v>0</v>
      </c>
      <c r="CG52" s="49">
        <f t="shared" si="4"/>
        <v>0</v>
      </c>
      <c r="CH52" s="49">
        <f t="shared" si="5"/>
        <v>0</v>
      </c>
    </row>
    <row r="53" spans="1:86" x14ac:dyDescent="0.25">
      <c r="A53" s="47">
        <v>42154</v>
      </c>
      <c r="B53" s="48" t="str">
        <f t="shared" si="6"/>
        <v>15150</v>
      </c>
      <c r="C53" s="49" t="s">
        <v>47</v>
      </c>
      <c r="D53" s="49" t="s">
        <v>23</v>
      </c>
      <c r="E53" s="26">
        <v>7</v>
      </c>
      <c r="F53" s="26">
        <v>6</v>
      </c>
      <c r="G53" s="26" t="s">
        <v>27</v>
      </c>
      <c r="H53" s="26">
        <f t="shared" si="7"/>
        <v>1226</v>
      </c>
      <c r="I53" s="37">
        <v>1826</v>
      </c>
      <c r="J53" s="21" t="s">
        <v>44</v>
      </c>
      <c r="K53" s="19"/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49"/>
      <c r="AD53" s="49"/>
      <c r="AE53" s="49"/>
      <c r="AF53" s="49"/>
      <c r="AG53" s="49"/>
      <c r="AH53" s="22">
        <v>0</v>
      </c>
      <c r="AI53" s="37"/>
      <c r="AJ53" s="26">
        <v>0</v>
      </c>
      <c r="AK53" s="26">
        <v>0</v>
      </c>
      <c r="AL53" s="26">
        <v>0</v>
      </c>
      <c r="AM53" s="26">
        <v>0</v>
      </c>
      <c r="AN53" s="26">
        <v>0</v>
      </c>
      <c r="AO53" s="26">
        <v>0</v>
      </c>
      <c r="AP53" s="26"/>
      <c r="AQ53" s="38"/>
      <c r="AR53" s="38"/>
      <c r="AS53" s="38"/>
      <c r="AT53" s="49"/>
      <c r="AU53" s="37"/>
      <c r="AV53" s="49"/>
      <c r="AW53" s="49"/>
      <c r="AX53" s="50"/>
      <c r="AY53" s="26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1"/>
      <c r="BO53" s="37">
        <v>77.5</v>
      </c>
      <c r="BP53" s="26">
        <v>82.2</v>
      </c>
      <c r="BQ53" s="26">
        <v>1011.1</v>
      </c>
      <c r="BR53" s="26">
        <v>1016.1</v>
      </c>
      <c r="BS53" s="26">
        <v>0</v>
      </c>
      <c r="BT53" s="26">
        <v>1</v>
      </c>
      <c r="BU53" s="26">
        <v>4.2</v>
      </c>
      <c r="BV53" s="26">
        <v>2</v>
      </c>
      <c r="BW53" s="26" t="s">
        <v>44</v>
      </c>
      <c r="BX53" s="26">
        <v>12</v>
      </c>
      <c r="BY53" s="26"/>
      <c r="BZ53" s="32"/>
      <c r="CA53" s="27"/>
      <c r="CB53" s="49" t="s">
        <v>57</v>
      </c>
      <c r="CC53" s="49"/>
      <c r="CD53" s="49"/>
      <c r="CE53" s="49">
        <f t="shared" si="2"/>
        <v>0</v>
      </c>
      <c r="CF53" s="49">
        <f t="shared" si="3"/>
        <v>0</v>
      </c>
      <c r="CG53" s="49">
        <f t="shared" si="4"/>
        <v>0</v>
      </c>
      <c r="CH53" s="49">
        <f t="shared" si="5"/>
        <v>0</v>
      </c>
    </row>
    <row r="54" spans="1:86" x14ac:dyDescent="0.25">
      <c r="A54" s="47">
        <v>42154</v>
      </c>
      <c r="B54" s="48" t="str">
        <f t="shared" si="6"/>
        <v>15150</v>
      </c>
      <c r="C54" s="49" t="s">
        <v>47</v>
      </c>
      <c r="D54" s="49" t="s">
        <v>23</v>
      </c>
      <c r="E54" s="26">
        <v>7</v>
      </c>
      <c r="F54" s="26">
        <v>7</v>
      </c>
      <c r="G54" s="26" t="s">
        <v>27</v>
      </c>
      <c r="H54" s="26">
        <f t="shared" si="7"/>
        <v>1220</v>
      </c>
      <c r="I54" s="37">
        <v>1820</v>
      </c>
      <c r="J54" s="21" t="s">
        <v>44</v>
      </c>
      <c r="K54" s="19"/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49"/>
      <c r="AD54" s="49"/>
      <c r="AE54" s="49"/>
      <c r="AF54" s="49"/>
      <c r="AG54" s="49"/>
      <c r="AH54" s="22">
        <v>0</v>
      </c>
      <c r="AI54" s="37"/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/>
      <c r="AQ54" s="38"/>
      <c r="AR54" s="38"/>
      <c r="AS54" s="38"/>
      <c r="AT54" s="49"/>
      <c r="AU54" s="37"/>
      <c r="AV54" s="49"/>
      <c r="AW54" s="49"/>
      <c r="AX54" s="50"/>
      <c r="AY54" s="26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1"/>
      <c r="BO54" s="37">
        <v>77.5</v>
      </c>
      <c r="BP54" s="26">
        <v>82.2</v>
      </c>
      <c r="BQ54" s="26">
        <v>1011.1</v>
      </c>
      <c r="BR54" s="26">
        <v>1016.1</v>
      </c>
      <c r="BS54" s="26">
        <v>0</v>
      </c>
      <c r="BT54" s="26">
        <v>1</v>
      </c>
      <c r="BU54" s="26">
        <v>6</v>
      </c>
      <c r="BV54" s="26">
        <v>2</v>
      </c>
      <c r="BW54" s="26" t="s">
        <v>44</v>
      </c>
      <c r="BX54" s="26">
        <v>12</v>
      </c>
      <c r="BY54" s="26"/>
      <c r="BZ54" s="32"/>
      <c r="CA54" s="27"/>
      <c r="CB54" s="49" t="s">
        <v>57</v>
      </c>
      <c r="CC54" s="49"/>
      <c r="CD54" s="49"/>
      <c r="CE54" s="49">
        <f t="shared" si="2"/>
        <v>0</v>
      </c>
      <c r="CF54" s="49">
        <f t="shared" si="3"/>
        <v>0</v>
      </c>
      <c r="CG54" s="49">
        <f t="shared" si="4"/>
        <v>0</v>
      </c>
      <c r="CH54" s="49">
        <f t="shared" si="5"/>
        <v>0</v>
      </c>
    </row>
    <row r="55" spans="1:86" x14ac:dyDescent="0.25">
      <c r="A55" s="47">
        <v>42154</v>
      </c>
      <c r="B55" s="48" t="str">
        <f t="shared" si="6"/>
        <v>15150</v>
      </c>
      <c r="C55" s="49" t="s">
        <v>47</v>
      </c>
      <c r="D55" s="49" t="s">
        <v>23</v>
      </c>
      <c r="E55" s="26">
        <v>7</v>
      </c>
      <c r="F55" s="26">
        <v>8</v>
      </c>
      <c r="G55" s="26" t="s">
        <v>27</v>
      </c>
      <c r="H55" s="26">
        <f t="shared" si="7"/>
        <v>1215</v>
      </c>
      <c r="I55" s="37">
        <v>1815</v>
      </c>
      <c r="J55" s="21" t="s">
        <v>44</v>
      </c>
      <c r="K55" s="19"/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49"/>
      <c r="AD55" s="49"/>
      <c r="AE55" s="49"/>
      <c r="AF55" s="49"/>
      <c r="AG55" s="49"/>
      <c r="AH55" s="22">
        <v>0</v>
      </c>
      <c r="AI55" s="37"/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/>
      <c r="AQ55" s="38"/>
      <c r="AR55" s="38"/>
      <c r="AS55" s="38"/>
      <c r="AT55" s="38"/>
      <c r="AU55" s="37"/>
      <c r="AV55" s="49"/>
      <c r="AW55" s="49"/>
      <c r="AX55" s="50"/>
      <c r="AY55" s="26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1"/>
      <c r="BO55" s="37">
        <v>77.5</v>
      </c>
      <c r="BP55" s="26">
        <v>82.2</v>
      </c>
      <c r="BQ55" s="26">
        <v>1011.1</v>
      </c>
      <c r="BR55" s="26">
        <v>1016.1</v>
      </c>
      <c r="BS55" s="26">
        <v>0</v>
      </c>
      <c r="BT55" s="26">
        <v>1</v>
      </c>
      <c r="BU55" s="26">
        <v>5.2</v>
      </c>
      <c r="BV55" s="26">
        <v>2</v>
      </c>
      <c r="BW55" s="26" t="s">
        <v>44</v>
      </c>
      <c r="BX55" s="26">
        <v>12</v>
      </c>
      <c r="BY55" s="26"/>
      <c r="BZ55" s="32"/>
      <c r="CA55" s="27"/>
      <c r="CB55" s="49" t="s">
        <v>57</v>
      </c>
      <c r="CC55" s="49"/>
      <c r="CD55" s="49"/>
      <c r="CE55" s="49">
        <f t="shared" si="2"/>
        <v>0</v>
      </c>
      <c r="CF55" s="49">
        <f t="shared" si="3"/>
        <v>0</v>
      </c>
      <c r="CG55" s="49">
        <f t="shared" si="4"/>
        <v>0</v>
      </c>
      <c r="CH55" s="49">
        <f t="shared" si="5"/>
        <v>0</v>
      </c>
    </row>
    <row r="56" spans="1:86" s="71" customFormat="1" x14ac:dyDescent="0.25">
      <c r="A56" s="55">
        <v>42152</v>
      </c>
      <c r="B56" s="56" t="str">
        <f t="shared" si="6"/>
        <v>15148</v>
      </c>
      <c r="C56" s="57" t="s">
        <v>47</v>
      </c>
      <c r="D56" s="57" t="s">
        <v>31</v>
      </c>
      <c r="E56" s="58">
        <v>8</v>
      </c>
      <c r="F56" s="58">
        <v>1</v>
      </c>
      <c r="G56" s="58" t="s">
        <v>27</v>
      </c>
      <c r="H56" s="58">
        <f t="shared" si="7"/>
        <v>1219</v>
      </c>
      <c r="I56" s="59">
        <v>1819</v>
      </c>
      <c r="J56" s="60" t="s">
        <v>30</v>
      </c>
      <c r="K56" s="59"/>
      <c r="L56" s="58">
        <v>0</v>
      </c>
      <c r="M56" s="58">
        <v>0</v>
      </c>
      <c r="N56" s="58">
        <v>0</v>
      </c>
      <c r="O56" s="58">
        <v>0</v>
      </c>
      <c r="P56" s="58">
        <v>0</v>
      </c>
      <c r="Q56" s="58">
        <v>0</v>
      </c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7"/>
      <c r="AD56" s="57"/>
      <c r="AE56" s="57"/>
      <c r="AF56" s="57"/>
      <c r="AG56" s="57"/>
      <c r="AH56" s="61">
        <v>0</v>
      </c>
      <c r="AI56" s="59"/>
      <c r="AJ56" s="58">
        <v>0</v>
      </c>
      <c r="AK56" s="58">
        <v>0</v>
      </c>
      <c r="AL56" s="58">
        <v>0</v>
      </c>
      <c r="AM56" s="58">
        <v>0</v>
      </c>
      <c r="AN56" s="58">
        <v>0</v>
      </c>
      <c r="AO56" s="58">
        <v>0</v>
      </c>
      <c r="AP56" s="58"/>
      <c r="AQ56" s="57"/>
      <c r="AR56" s="57"/>
      <c r="AS56" s="57"/>
      <c r="AT56" s="57"/>
      <c r="AU56" s="59"/>
      <c r="AV56" s="57"/>
      <c r="AW56" s="57"/>
      <c r="AX56" s="62"/>
      <c r="AY56" s="58"/>
      <c r="AZ56" s="62"/>
      <c r="BA56" s="62"/>
      <c r="BB56" s="62"/>
      <c r="BC56" s="62"/>
      <c r="BD56" s="62"/>
      <c r="BE56" s="62"/>
      <c r="BF56" s="62"/>
      <c r="BG56" s="62"/>
      <c r="BH56" s="62"/>
      <c r="BI56" s="62"/>
      <c r="BJ56" s="62"/>
      <c r="BK56" s="62"/>
      <c r="BL56" s="62"/>
      <c r="BM56" s="62"/>
      <c r="BN56" s="63"/>
      <c r="BO56" s="59">
        <v>82</v>
      </c>
      <c r="BP56" s="58">
        <v>82.4</v>
      </c>
      <c r="BQ56" s="58">
        <v>1015.4</v>
      </c>
      <c r="BR56" s="58">
        <v>1014.6</v>
      </c>
      <c r="BS56" s="58">
        <v>0</v>
      </c>
      <c r="BT56" s="58">
        <v>1</v>
      </c>
      <c r="BU56" s="58">
        <v>5.6</v>
      </c>
      <c r="BV56" s="58">
        <v>2</v>
      </c>
      <c r="BW56" s="58" t="s">
        <v>44</v>
      </c>
      <c r="BX56" s="58">
        <v>10</v>
      </c>
      <c r="BY56" s="58"/>
      <c r="BZ56" s="70"/>
      <c r="CA56" s="69"/>
      <c r="CB56" s="57"/>
      <c r="CC56" s="57"/>
      <c r="CD56" s="57"/>
      <c r="CE56" s="57">
        <f t="shared" si="2"/>
        <v>0</v>
      </c>
      <c r="CF56" s="57">
        <f t="shared" si="3"/>
        <v>0</v>
      </c>
      <c r="CG56" s="57">
        <f t="shared" si="4"/>
        <v>0</v>
      </c>
      <c r="CH56" s="57">
        <f t="shared" si="5"/>
        <v>0</v>
      </c>
    </row>
    <row r="57" spans="1:86" x14ac:dyDescent="0.25">
      <c r="A57" s="47">
        <v>42152</v>
      </c>
      <c r="B57" s="48" t="str">
        <f t="shared" si="6"/>
        <v>15148</v>
      </c>
      <c r="C57" s="49" t="s">
        <v>47</v>
      </c>
      <c r="D57" s="49" t="s">
        <v>31</v>
      </c>
      <c r="E57" s="26">
        <v>8</v>
      </c>
      <c r="F57" s="26">
        <v>2</v>
      </c>
      <c r="G57" s="26" t="s">
        <v>27</v>
      </c>
      <c r="H57" s="26">
        <f t="shared" si="7"/>
        <v>1230</v>
      </c>
      <c r="I57" s="37">
        <v>1830</v>
      </c>
      <c r="J57" s="21" t="s">
        <v>30</v>
      </c>
      <c r="K57" s="19"/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49"/>
      <c r="AD57" s="49"/>
      <c r="AE57" s="49"/>
      <c r="AF57" s="49"/>
      <c r="AG57" s="49"/>
      <c r="AH57" s="22">
        <v>0</v>
      </c>
      <c r="AI57" s="37"/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/>
      <c r="AQ57" s="38"/>
      <c r="AR57" s="38"/>
      <c r="AS57" s="38"/>
      <c r="AT57" s="49"/>
      <c r="AU57" s="37"/>
      <c r="AV57" s="49"/>
      <c r="AW57" s="49"/>
      <c r="AX57" s="50"/>
      <c r="AY57" s="26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1"/>
      <c r="BO57" s="37">
        <v>82</v>
      </c>
      <c r="BP57" s="26">
        <v>82.4</v>
      </c>
      <c r="BQ57" s="26">
        <v>1015.4</v>
      </c>
      <c r="BR57" s="26">
        <v>1014.6</v>
      </c>
      <c r="BS57" s="26">
        <v>0</v>
      </c>
      <c r="BT57" s="26">
        <v>1</v>
      </c>
      <c r="BU57" s="26">
        <v>5.2</v>
      </c>
      <c r="BV57" s="26">
        <v>2</v>
      </c>
      <c r="BW57" s="26" t="s">
        <v>44</v>
      </c>
      <c r="BX57" s="26">
        <v>10</v>
      </c>
      <c r="BY57" s="26"/>
      <c r="BZ57" s="32"/>
      <c r="CA57" s="27"/>
      <c r="CB57" s="49"/>
      <c r="CC57" s="49"/>
      <c r="CD57" s="49"/>
      <c r="CE57" s="49">
        <f t="shared" si="2"/>
        <v>0</v>
      </c>
      <c r="CF57" s="49">
        <f t="shared" si="3"/>
        <v>0</v>
      </c>
      <c r="CG57" s="49">
        <f t="shared" si="4"/>
        <v>0</v>
      </c>
      <c r="CH57" s="49">
        <f t="shared" si="5"/>
        <v>0</v>
      </c>
    </row>
    <row r="58" spans="1:86" x14ac:dyDescent="0.25">
      <c r="A58" s="47">
        <v>42152</v>
      </c>
      <c r="B58" s="48" t="str">
        <f t="shared" si="6"/>
        <v>15148</v>
      </c>
      <c r="C58" s="49" t="s">
        <v>47</v>
      </c>
      <c r="D58" s="49" t="s">
        <v>31</v>
      </c>
      <c r="E58" s="26">
        <v>8</v>
      </c>
      <c r="F58" s="26">
        <v>3</v>
      </c>
      <c r="G58" s="26" t="s">
        <v>27</v>
      </c>
      <c r="H58" s="26">
        <f t="shared" si="7"/>
        <v>1240</v>
      </c>
      <c r="I58" s="37">
        <v>1840</v>
      </c>
      <c r="J58" s="21" t="s">
        <v>30</v>
      </c>
      <c r="K58" s="19"/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49"/>
      <c r="AD58" s="49"/>
      <c r="AE58" s="49"/>
      <c r="AF58" s="49"/>
      <c r="AG58" s="49"/>
      <c r="AH58" s="22">
        <v>0</v>
      </c>
      <c r="AI58" s="37"/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6"/>
      <c r="AQ58" s="38"/>
      <c r="AR58" s="38"/>
      <c r="AS58" s="38"/>
      <c r="AT58" s="49"/>
      <c r="AU58" s="37"/>
      <c r="AV58" s="49"/>
      <c r="AW58" s="49"/>
      <c r="AX58" s="50"/>
      <c r="AY58" s="26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1"/>
      <c r="BO58" s="37">
        <v>82</v>
      </c>
      <c r="BP58" s="26">
        <v>82.4</v>
      </c>
      <c r="BQ58" s="26">
        <v>1015.4</v>
      </c>
      <c r="BR58" s="26">
        <v>1014.6</v>
      </c>
      <c r="BS58" s="26">
        <v>0</v>
      </c>
      <c r="BT58" s="26">
        <v>1</v>
      </c>
      <c r="BU58" s="26">
        <v>11.2</v>
      </c>
      <c r="BV58" s="26">
        <v>2</v>
      </c>
      <c r="BW58" s="26" t="s">
        <v>44</v>
      </c>
      <c r="BX58" s="26">
        <v>10</v>
      </c>
      <c r="BY58" s="26"/>
      <c r="BZ58" s="32"/>
      <c r="CA58" s="27"/>
      <c r="CB58" s="49"/>
      <c r="CC58" s="49"/>
      <c r="CD58" s="49"/>
      <c r="CE58" s="49">
        <f t="shared" si="2"/>
        <v>0</v>
      </c>
      <c r="CF58" s="49">
        <f t="shared" si="3"/>
        <v>0</v>
      </c>
      <c r="CG58" s="49">
        <f t="shared" si="4"/>
        <v>0</v>
      </c>
      <c r="CH58" s="49">
        <f t="shared" si="5"/>
        <v>0</v>
      </c>
    </row>
    <row r="59" spans="1:86" x14ac:dyDescent="0.25">
      <c r="A59" s="47">
        <v>42152</v>
      </c>
      <c r="B59" s="48" t="str">
        <f t="shared" si="6"/>
        <v>15148</v>
      </c>
      <c r="C59" s="49" t="s">
        <v>47</v>
      </c>
      <c r="D59" s="49" t="s">
        <v>31</v>
      </c>
      <c r="E59" s="26">
        <v>8</v>
      </c>
      <c r="F59" s="26">
        <v>4</v>
      </c>
      <c r="G59" s="26" t="s">
        <v>27</v>
      </c>
      <c r="H59" s="26">
        <f t="shared" si="7"/>
        <v>1251</v>
      </c>
      <c r="I59" s="37">
        <v>1851</v>
      </c>
      <c r="J59" s="21" t="s">
        <v>30</v>
      </c>
      <c r="K59" s="19"/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49"/>
      <c r="AD59" s="49"/>
      <c r="AE59" s="49"/>
      <c r="AF59" s="49"/>
      <c r="AG59" s="49"/>
      <c r="AH59" s="22">
        <v>0</v>
      </c>
      <c r="AI59" s="37"/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/>
      <c r="AQ59" s="38"/>
      <c r="AR59" s="38"/>
      <c r="AS59" s="38"/>
      <c r="AT59" s="49"/>
      <c r="AU59" s="37"/>
      <c r="AV59" s="49"/>
      <c r="AW59" s="49"/>
      <c r="AX59" s="50"/>
      <c r="AY59" s="26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1"/>
      <c r="BO59" s="37">
        <v>82</v>
      </c>
      <c r="BP59" s="26">
        <v>82.4</v>
      </c>
      <c r="BQ59" s="26">
        <v>1015.4</v>
      </c>
      <c r="BR59" s="26">
        <v>1014.6</v>
      </c>
      <c r="BS59" s="26">
        <v>0</v>
      </c>
      <c r="BT59" s="26">
        <v>2</v>
      </c>
      <c r="BU59" s="26">
        <v>3.1</v>
      </c>
      <c r="BV59" s="26">
        <v>2</v>
      </c>
      <c r="BW59" s="26" t="s">
        <v>44</v>
      </c>
      <c r="BX59" s="26">
        <v>10</v>
      </c>
      <c r="BY59" s="26"/>
      <c r="BZ59" s="32"/>
      <c r="CA59" s="27"/>
      <c r="CB59" s="49"/>
      <c r="CC59" s="49"/>
      <c r="CD59" s="49"/>
      <c r="CE59" s="49">
        <f t="shared" si="2"/>
        <v>0</v>
      </c>
      <c r="CF59" s="49">
        <f t="shared" si="3"/>
        <v>0</v>
      </c>
      <c r="CG59" s="49">
        <f t="shared" si="4"/>
        <v>0</v>
      </c>
      <c r="CH59" s="49">
        <f t="shared" si="5"/>
        <v>0</v>
      </c>
    </row>
    <row r="60" spans="1:86" x14ac:dyDescent="0.25">
      <c r="A60" s="47">
        <v>42152</v>
      </c>
      <c r="B60" s="48" t="str">
        <f t="shared" si="6"/>
        <v>15148</v>
      </c>
      <c r="C60" s="49" t="s">
        <v>47</v>
      </c>
      <c r="D60" s="49" t="s">
        <v>31</v>
      </c>
      <c r="E60" s="26">
        <v>8</v>
      </c>
      <c r="F60" s="26">
        <v>5</v>
      </c>
      <c r="G60" s="26" t="s">
        <v>27</v>
      </c>
      <c r="H60" s="26">
        <f t="shared" si="7"/>
        <v>1304</v>
      </c>
      <c r="I60" s="37">
        <v>1904</v>
      </c>
      <c r="J60" s="21" t="s">
        <v>30</v>
      </c>
      <c r="K60" s="19"/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49"/>
      <c r="AD60" s="49"/>
      <c r="AE60" s="49"/>
      <c r="AF60" s="49"/>
      <c r="AG60" s="49"/>
      <c r="AH60" s="22">
        <v>0</v>
      </c>
      <c r="AI60" s="37"/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26"/>
      <c r="AQ60" s="38"/>
      <c r="AR60" s="38"/>
      <c r="AS60" s="38"/>
      <c r="AT60" s="49"/>
      <c r="AU60" s="37"/>
      <c r="AV60" s="49"/>
      <c r="AW60" s="49"/>
      <c r="AX60" s="50"/>
      <c r="AY60" s="26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1"/>
      <c r="BO60" s="37">
        <v>82</v>
      </c>
      <c r="BP60" s="26">
        <v>82.4</v>
      </c>
      <c r="BQ60" s="26">
        <v>1015.4</v>
      </c>
      <c r="BR60" s="26">
        <v>1014.6</v>
      </c>
      <c r="BS60" s="26">
        <v>0</v>
      </c>
      <c r="BT60" s="26">
        <v>2</v>
      </c>
      <c r="BU60" s="26">
        <v>8</v>
      </c>
      <c r="BV60" s="26">
        <v>2</v>
      </c>
      <c r="BW60" s="26" t="s">
        <v>44</v>
      </c>
      <c r="BX60" s="26">
        <v>10</v>
      </c>
      <c r="BY60" s="26"/>
      <c r="BZ60" s="32"/>
      <c r="CA60" s="27"/>
      <c r="CB60" s="49"/>
      <c r="CC60" s="49"/>
      <c r="CD60" s="49"/>
      <c r="CE60" s="49">
        <f t="shared" si="2"/>
        <v>0</v>
      </c>
      <c r="CF60" s="49">
        <f t="shared" si="3"/>
        <v>0</v>
      </c>
      <c r="CG60" s="49">
        <f t="shared" si="4"/>
        <v>0</v>
      </c>
      <c r="CH60" s="49">
        <f t="shared" si="5"/>
        <v>0</v>
      </c>
    </row>
    <row r="61" spans="1:86" x14ac:dyDescent="0.25">
      <c r="A61" s="47">
        <v>42152</v>
      </c>
      <c r="B61" s="48" t="str">
        <f t="shared" si="6"/>
        <v>15148</v>
      </c>
      <c r="C61" s="49" t="s">
        <v>47</v>
      </c>
      <c r="D61" s="49" t="s">
        <v>31</v>
      </c>
      <c r="E61" s="26">
        <v>8</v>
      </c>
      <c r="F61" s="26">
        <v>6</v>
      </c>
      <c r="G61" s="26" t="s">
        <v>27</v>
      </c>
      <c r="H61" s="26">
        <f t="shared" si="7"/>
        <v>1314</v>
      </c>
      <c r="I61" s="37">
        <v>1914</v>
      </c>
      <c r="J61" s="21" t="s">
        <v>30</v>
      </c>
      <c r="K61" s="19"/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49"/>
      <c r="AD61" s="49"/>
      <c r="AE61" s="49"/>
      <c r="AF61" s="49"/>
      <c r="AG61" s="49"/>
      <c r="AH61" s="22">
        <v>0</v>
      </c>
      <c r="AI61" s="37"/>
      <c r="AJ61" s="26">
        <v>0</v>
      </c>
      <c r="AK61" s="26">
        <v>0</v>
      </c>
      <c r="AL61" s="26">
        <v>0</v>
      </c>
      <c r="AM61" s="26">
        <v>0</v>
      </c>
      <c r="AN61" s="26">
        <v>1</v>
      </c>
      <c r="AO61" s="26">
        <v>1</v>
      </c>
      <c r="AP61" s="26" t="s">
        <v>52</v>
      </c>
      <c r="AQ61" s="38" t="s">
        <v>52</v>
      </c>
      <c r="AR61" s="38" t="s">
        <v>52</v>
      </c>
      <c r="AS61" s="38"/>
      <c r="AT61" s="38" t="s">
        <v>25</v>
      </c>
      <c r="AU61" s="37" t="s">
        <v>55</v>
      </c>
      <c r="AV61" s="49">
        <v>90</v>
      </c>
      <c r="AW61" s="49"/>
      <c r="AX61" s="50"/>
      <c r="AY61" s="26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1">
        <v>1</v>
      </c>
      <c r="BO61" s="37">
        <v>82</v>
      </c>
      <c r="BP61" s="26">
        <v>82.4</v>
      </c>
      <c r="BQ61" s="26">
        <v>1015.4</v>
      </c>
      <c r="BR61" s="26">
        <v>1014.6</v>
      </c>
      <c r="BS61" s="26">
        <v>0</v>
      </c>
      <c r="BT61" s="26">
        <v>2</v>
      </c>
      <c r="BU61" s="26">
        <v>5.3</v>
      </c>
      <c r="BV61" s="26">
        <v>2</v>
      </c>
      <c r="BW61" s="26" t="s">
        <v>44</v>
      </c>
      <c r="BX61" s="26">
        <v>10</v>
      </c>
      <c r="BY61" s="26"/>
      <c r="BZ61" s="32"/>
      <c r="CA61" s="27"/>
      <c r="CB61" s="49"/>
      <c r="CC61" s="49"/>
      <c r="CD61" s="49"/>
      <c r="CE61" s="49">
        <f t="shared" si="2"/>
        <v>0</v>
      </c>
      <c r="CF61" s="49">
        <f t="shared" si="3"/>
        <v>0</v>
      </c>
      <c r="CG61" s="49">
        <f t="shared" si="4"/>
        <v>0</v>
      </c>
      <c r="CH61" s="49">
        <f t="shared" si="5"/>
        <v>0</v>
      </c>
    </row>
    <row r="62" spans="1:86" x14ac:dyDescent="0.25">
      <c r="A62" s="47">
        <v>42152</v>
      </c>
      <c r="B62" s="48" t="str">
        <f t="shared" si="6"/>
        <v>15148</v>
      </c>
      <c r="C62" s="49" t="s">
        <v>47</v>
      </c>
      <c r="D62" s="49" t="s">
        <v>31</v>
      </c>
      <c r="E62" s="26">
        <v>8</v>
      </c>
      <c r="F62" s="26">
        <v>7</v>
      </c>
      <c r="G62" s="26" t="s">
        <v>27</v>
      </c>
      <c r="H62" s="26">
        <f t="shared" si="7"/>
        <v>1325</v>
      </c>
      <c r="I62" s="37">
        <v>1925</v>
      </c>
      <c r="J62" s="21" t="s">
        <v>30</v>
      </c>
      <c r="K62" s="19"/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49"/>
      <c r="AD62" s="49"/>
      <c r="AE62" s="49"/>
      <c r="AF62" s="49"/>
      <c r="AG62" s="49"/>
      <c r="AH62" s="22">
        <v>0</v>
      </c>
      <c r="AI62" s="37"/>
      <c r="AJ62" s="26">
        <v>0</v>
      </c>
      <c r="AK62" s="26">
        <v>0</v>
      </c>
      <c r="AL62" s="26">
        <v>0</v>
      </c>
      <c r="AM62" s="26">
        <v>1</v>
      </c>
      <c r="AN62" s="26">
        <v>1</v>
      </c>
      <c r="AO62" s="26">
        <v>1</v>
      </c>
      <c r="AP62" s="26" t="s">
        <v>52</v>
      </c>
      <c r="AQ62" s="38" t="s">
        <v>37</v>
      </c>
      <c r="AR62" s="38" t="s">
        <v>52</v>
      </c>
      <c r="AS62" s="38"/>
      <c r="AT62" s="38" t="s">
        <v>25</v>
      </c>
      <c r="AU62" s="37" t="s">
        <v>47</v>
      </c>
      <c r="AV62" s="49">
        <v>225</v>
      </c>
      <c r="AW62" s="49"/>
      <c r="AX62" s="50"/>
      <c r="AY62" s="26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1">
        <v>1</v>
      </c>
      <c r="BO62" s="37">
        <v>82</v>
      </c>
      <c r="BP62" s="26">
        <v>82.4</v>
      </c>
      <c r="BQ62" s="26">
        <v>1015.4</v>
      </c>
      <c r="BR62" s="26">
        <v>1014.6</v>
      </c>
      <c r="BS62" s="26">
        <v>0</v>
      </c>
      <c r="BT62" s="26">
        <v>2</v>
      </c>
      <c r="BU62" s="26">
        <v>12.4</v>
      </c>
      <c r="BV62" s="26">
        <v>2</v>
      </c>
      <c r="BW62" s="26" t="s">
        <v>44</v>
      </c>
      <c r="BX62" s="26">
        <v>10</v>
      </c>
      <c r="BY62" s="26"/>
      <c r="BZ62" s="32"/>
      <c r="CA62" s="27"/>
      <c r="CB62" s="49"/>
      <c r="CC62" s="49"/>
      <c r="CD62" s="49"/>
      <c r="CE62" s="49">
        <f t="shared" si="2"/>
        <v>0</v>
      </c>
      <c r="CF62" s="49">
        <f t="shared" si="3"/>
        <v>0</v>
      </c>
      <c r="CG62" s="49">
        <f t="shared" si="4"/>
        <v>0</v>
      </c>
      <c r="CH62" s="49">
        <f t="shared" si="5"/>
        <v>0</v>
      </c>
    </row>
    <row r="63" spans="1:86" s="71" customFormat="1" x14ac:dyDescent="0.25">
      <c r="A63" s="55">
        <v>42153</v>
      </c>
      <c r="B63" s="56" t="str">
        <f t="shared" si="6"/>
        <v>15149</v>
      </c>
      <c r="C63" s="57" t="s">
        <v>47</v>
      </c>
      <c r="D63" s="57" t="s">
        <v>26</v>
      </c>
      <c r="E63" s="58">
        <v>9</v>
      </c>
      <c r="F63" s="58">
        <v>1</v>
      </c>
      <c r="G63" s="58" t="s">
        <v>27</v>
      </c>
      <c r="H63" s="58">
        <f t="shared" si="7"/>
        <v>1423</v>
      </c>
      <c r="I63" s="74">
        <v>2023</v>
      </c>
      <c r="J63" s="60" t="s">
        <v>44</v>
      </c>
      <c r="K63" s="59"/>
      <c r="L63" s="58">
        <v>0</v>
      </c>
      <c r="M63" s="58">
        <v>0</v>
      </c>
      <c r="N63" s="58">
        <v>0</v>
      </c>
      <c r="O63" s="58">
        <v>0</v>
      </c>
      <c r="P63" s="58">
        <v>0</v>
      </c>
      <c r="Q63" s="58">
        <v>0</v>
      </c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7"/>
      <c r="AD63" s="57"/>
      <c r="AE63" s="57"/>
      <c r="AF63" s="57"/>
      <c r="AG63" s="57"/>
      <c r="AH63" s="61">
        <v>0</v>
      </c>
      <c r="AI63" s="59"/>
      <c r="AJ63" s="58">
        <v>0</v>
      </c>
      <c r="AK63" s="58">
        <v>0</v>
      </c>
      <c r="AL63" s="58">
        <v>0</v>
      </c>
      <c r="AM63" s="58">
        <v>0</v>
      </c>
      <c r="AN63" s="58">
        <v>0</v>
      </c>
      <c r="AO63" s="58">
        <v>0</v>
      </c>
      <c r="AP63" s="58"/>
      <c r="AQ63" s="57"/>
      <c r="AR63" s="57"/>
      <c r="AS63" s="57"/>
      <c r="AT63" s="57"/>
      <c r="AU63" s="59"/>
      <c r="AV63" s="57"/>
      <c r="AW63" s="57"/>
      <c r="AX63" s="62"/>
      <c r="AY63" s="58"/>
      <c r="AZ63" s="62"/>
      <c r="BA63" s="62"/>
      <c r="BB63" s="62"/>
      <c r="BC63" s="62"/>
      <c r="BD63" s="62"/>
      <c r="BE63" s="62"/>
      <c r="BF63" s="62"/>
      <c r="BG63" s="62"/>
      <c r="BH63" s="62"/>
      <c r="BI63" s="62"/>
      <c r="BJ63" s="62"/>
      <c r="BK63" s="62"/>
      <c r="BL63" s="62"/>
      <c r="BM63" s="62"/>
      <c r="BN63" s="63"/>
      <c r="BO63" s="59">
        <v>82.6</v>
      </c>
      <c r="BP63" s="58">
        <v>79.3</v>
      </c>
      <c r="BQ63" s="58">
        <v>1015</v>
      </c>
      <c r="BR63" s="58">
        <v>1015.5</v>
      </c>
      <c r="BS63" s="68">
        <v>1</v>
      </c>
      <c r="BT63" s="68">
        <v>2</v>
      </c>
      <c r="BU63" s="68">
        <v>9.9</v>
      </c>
      <c r="BV63" s="68">
        <v>1</v>
      </c>
      <c r="BW63" s="68" t="s">
        <v>44</v>
      </c>
      <c r="BX63" s="68">
        <v>11</v>
      </c>
      <c r="BY63" s="58"/>
      <c r="BZ63" s="70"/>
      <c r="CA63" s="69"/>
      <c r="CB63" s="57" t="s">
        <v>57</v>
      </c>
      <c r="CC63" s="57"/>
      <c r="CD63" s="57"/>
      <c r="CE63" s="57">
        <f t="shared" si="2"/>
        <v>0</v>
      </c>
      <c r="CF63" s="57">
        <f t="shared" si="3"/>
        <v>0</v>
      </c>
      <c r="CG63" s="57">
        <f t="shared" si="4"/>
        <v>0</v>
      </c>
      <c r="CH63" s="57">
        <f t="shared" si="5"/>
        <v>0</v>
      </c>
    </row>
    <row r="64" spans="1:86" x14ac:dyDescent="0.25">
      <c r="A64" s="47">
        <v>42153</v>
      </c>
      <c r="B64" s="48" t="str">
        <f t="shared" si="6"/>
        <v>15149</v>
      </c>
      <c r="C64" s="49" t="s">
        <v>47</v>
      </c>
      <c r="D64" s="49" t="s">
        <v>26</v>
      </c>
      <c r="E64" s="26">
        <v>9</v>
      </c>
      <c r="F64" s="26">
        <v>2</v>
      </c>
      <c r="G64" s="26" t="s">
        <v>27</v>
      </c>
      <c r="H64" s="26">
        <f t="shared" si="7"/>
        <v>1433</v>
      </c>
      <c r="I64" s="37">
        <v>2033</v>
      </c>
      <c r="J64" s="21" t="s">
        <v>44</v>
      </c>
      <c r="K64" s="19"/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49"/>
      <c r="AD64" s="49"/>
      <c r="AE64" s="49"/>
      <c r="AF64" s="49"/>
      <c r="AG64" s="49"/>
      <c r="AH64" s="22">
        <v>0</v>
      </c>
      <c r="AI64" s="37"/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6"/>
      <c r="AQ64" s="38"/>
      <c r="AR64" s="38"/>
      <c r="AS64" s="38"/>
      <c r="AT64" s="49"/>
      <c r="AU64" s="37"/>
      <c r="AV64" s="49"/>
      <c r="AW64" s="49"/>
      <c r="AX64" s="50"/>
      <c r="AY64" s="26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1"/>
      <c r="BO64" s="37">
        <v>82.6</v>
      </c>
      <c r="BP64" s="26">
        <v>79.3</v>
      </c>
      <c r="BQ64" s="26">
        <v>1015</v>
      </c>
      <c r="BR64" s="26">
        <v>1015.5</v>
      </c>
      <c r="BS64" s="26">
        <v>1</v>
      </c>
      <c r="BT64" s="26">
        <v>2</v>
      </c>
      <c r="BU64" s="37">
        <v>8</v>
      </c>
      <c r="BV64" s="26">
        <v>1</v>
      </c>
      <c r="BW64" s="26" t="s">
        <v>44</v>
      </c>
      <c r="BX64" s="26">
        <v>11</v>
      </c>
      <c r="BY64" s="26"/>
      <c r="BZ64" s="32"/>
      <c r="CA64" s="27"/>
      <c r="CB64" s="49" t="s">
        <v>57</v>
      </c>
      <c r="CC64" s="49"/>
      <c r="CD64" s="49"/>
      <c r="CE64" s="49">
        <f t="shared" si="2"/>
        <v>0</v>
      </c>
      <c r="CF64" s="49">
        <f t="shared" si="3"/>
        <v>0</v>
      </c>
      <c r="CG64" s="49">
        <f t="shared" si="4"/>
        <v>0</v>
      </c>
      <c r="CH64" s="49">
        <f t="shared" si="5"/>
        <v>0</v>
      </c>
    </row>
    <row r="65" spans="1:86" x14ac:dyDescent="0.25">
      <c r="A65" s="47">
        <v>42153</v>
      </c>
      <c r="B65" s="48" t="str">
        <f t="shared" si="6"/>
        <v>15149</v>
      </c>
      <c r="C65" s="49" t="s">
        <v>47</v>
      </c>
      <c r="D65" s="49" t="s">
        <v>26</v>
      </c>
      <c r="E65" s="26">
        <v>9</v>
      </c>
      <c r="F65" s="26">
        <v>3</v>
      </c>
      <c r="G65" s="26" t="s">
        <v>27</v>
      </c>
      <c r="H65" s="26">
        <f t="shared" si="7"/>
        <v>1415</v>
      </c>
      <c r="I65" s="37">
        <v>2015</v>
      </c>
      <c r="J65" s="21" t="s">
        <v>44</v>
      </c>
      <c r="K65" s="19"/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49"/>
      <c r="AD65" s="49"/>
      <c r="AE65" s="49"/>
      <c r="AF65" s="49"/>
      <c r="AG65" s="49"/>
      <c r="AH65" s="22">
        <v>0</v>
      </c>
      <c r="AI65" s="37"/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6"/>
      <c r="AQ65" s="38"/>
      <c r="AR65" s="38"/>
      <c r="AS65" s="38"/>
      <c r="AT65" s="49"/>
      <c r="AU65" s="37"/>
      <c r="AV65" s="49"/>
      <c r="AW65" s="49"/>
      <c r="AX65" s="50"/>
      <c r="AY65" s="26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1"/>
      <c r="BO65" s="37">
        <v>82.6</v>
      </c>
      <c r="BP65" s="26">
        <v>79.3</v>
      </c>
      <c r="BQ65" s="26">
        <v>1015</v>
      </c>
      <c r="BR65" s="26">
        <v>1015.5</v>
      </c>
      <c r="BS65" s="26">
        <v>1</v>
      </c>
      <c r="BT65" s="26">
        <v>2</v>
      </c>
      <c r="BU65" s="37">
        <v>9.8000000000000007</v>
      </c>
      <c r="BV65" s="26">
        <v>1</v>
      </c>
      <c r="BW65" s="26" t="s">
        <v>44</v>
      </c>
      <c r="BX65" s="26">
        <v>11</v>
      </c>
      <c r="BY65" s="26"/>
      <c r="BZ65" s="37"/>
      <c r="CA65" s="27"/>
      <c r="CB65" s="49" t="s">
        <v>57</v>
      </c>
      <c r="CC65" s="49"/>
      <c r="CD65" s="49"/>
      <c r="CE65" s="49">
        <f t="shared" si="2"/>
        <v>0</v>
      </c>
      <c r="CF65" s="49">
        <f t="shared" si="3"/>
        <v>0</v>
      </c>
      <c r="CG65" s="49">
        <f t="shared" si="4"/>
        <v>0</v>
      </c>
      <c r="CH65" s="49">
        <f t="shared" si="5"/>
        <v>0</v>
      </c>
    </row>
    <row r="66" spans="1:86" x14ac:dyDescent="0.25">
      <c r="A66" s="47">
        <v>42153</v>
      </c>
      <c r="B66" s="48" t="str">
        <f t="shared" si="6"/>
        <v>15149</v>
      </c>
      <c r="C66" s="49" t="s">
        <v>47</v>
      </c>
      <c r="D66" s="49" t="s">
        <v>26</v>
      </c>
      <c r="E66" s="26">
        <v>9</v>
      </c>
      <c r="F66" s="26">
        <v>4</v>
      </c>
      <c r="G66" s="26" t="s">
        <v>27</v>
      </c>
      <c r="H66" s="26">
        <f t="shared" si="7"/>
        <v>1403</v>
      </c>
      <c r="I66" s="54">
        <v>2003</v>
      </c>
      <c r="J66" s="21" t="s">
        <v>44</v>
      </c>
      <c r="K66" s="19"/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49"/>
      <c r="AD66" s="49"/>
      <c r="AE66" s="49"/>
      <c r="AF66" s="49"/>
      <c r="AG66" s="49"/>
      <c r="AH66" s="22">
        <v>0</v>
      </c>
      <c r="AI66" s="37"/>
      <c r="AJ66" s="26">
        <v>0</v>
      </c>
      <c r="AK66" s="26">
        <v>0</v>
      </c>
      <c r="AL66" s="26">
        <v>0</v>
      </c>
      <c r="AM66" s="26">
        <v>0</v>
      </c>
      <c r="AN66" s="26">
        <v>0</v>
      </c>
      <c r="AO66" s="26">
        <v>0</v>
      </c>
      <c r="AP66" s="26"/>
      <c r="AQ66" s="38"/>
      <c r="AR66" s="38"/>
      <c r="AS66" s="38"/>
      <c r="AT66" s="49"/>
      <c r="AU66" s="37"/>
      <c r="AV66" s="49"/>
      <c r="AW66" s="49"/>
      <c r="AX66" s="50"/>
      <c r="AY66" s="26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1"/>
      <c r="BO66" s="37">
        <v>82.6</v>
      </c>
      <c r="BP66" s="26">
        <v>79.3</v>
      </c>
      <c r="BQ66" s="26">
        <v>1015</v>
      </c>
      <c r="BR66" s="26">
        <v>1015.5</v>
      </c>
      <c r="BS66" s="42">
        <v>1</v>
      </c>
      <c r="BT66" s="42">
        <v>2</v>
      </c>
      <c r="BU66" s="42">
        <v>7.3</v>
      </c>
      <c r="BV66" s="42">
        <v>1</v>
      </c>
      <c r="BW66" s="42" t="s">
        <v>44</v>
      </c>
      <c r="BX66" s="42">
        <v>11</v>
      </c>
      <c r="BY66" s="26"/>
      <c r="BZ66" s="32"/>
      <c r="CA66" s="27"/>
      <c r="CB66" s="49" t="s">
        <v>57</v>
      </c>
      <c r="CC66" s="49"/>
      <c r="CD66" s="49"/>
      <c r="CE66" s="49">
        <f t="shared" si="2"/>
        <v>0</v>
      </c>
      <c r="CF66" s="49">
        <f t="shared" si="3"/>
        <v>0</v>
      </c>
      <c r="CG66" s="49">
        <f t="shared" si="4"/>
        <v>0</v>
      </c>
      <c r="CH66" s="49">
        <f t="shared" si="5"/>
        <v>0</v>
      </c>
    </row>
    <row r="67" spans="1:86" x14ac:dyDescent="0.25">
      <c r="A67" s="47">
        <v>42153</v>
      </c>
      <c r="B67" s="48" t="str">
        <f t="shared" si="6"/>
        <v>15149</v>
      </c>
      <c r="C67" s="49" t="s">
        <v>47</v>
      </c>
      <c r="D67" s="49" t="s">
        <v>26</v>
      </c>
      <c r="E67" s="26">
        <v>9</v>
      </c>
      <c r="F67" s="26">
        <v>5</v>
      </c>
      <c r="G67" s="26" t="s">
        <v>27</v>
      </c>
      <c r="H67" s="26">
        <f t="shared" si="7"/>
        <v>1353</v>
      </c>
      <c r="I67" s="37">
        <v>1953</v>
      </c>
      <c r="J67" s="21" t="s">
        <v>44</v>
      </c>
      <c r="K67" s="19"/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49"/>
      <c r="AD67" s="49"/>
      <c r="AE67" s="49"/>
      <c r="AF67" s="49"/>
      <c r="AG67" s="49"/>
      <c r="AH67" s="22">
        <v>0</v>
      </c>
      <c r="AI67" s="37"/>
      <c r="AJ67" s="26">
        <v>0</v>
      </c>
      <c r="AK67" s="26">
        <v>0</v>
      </c>
      <c r="AL67" s="26">
        <v>0</v>
      </c>
      <c r="AM67" s="26">
        <v>0</v>
      </c>
      <c r="AN67" s="26">
        <v>0</v>
      </c>
      <c r="AO67" s="26">
        <v>0</v>
      </c>
      <c r="AP67" s="26"/>
      <c r="AQ67" s="38"/>
      <c r="AR67" s="38"/>
      <c r="AS67" s="38"/>
      <c r="AT67" s="49"/>
      <c r="AU67" s="37"/>
      <c r="AV67" s="49"/>
      <c r="AW67" s="49"/>
      <c r="AX67" s="50"/>
      <c r="AY67" s="26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1"/>
      <c r="BO67" s="37">
        <v>82.6</v>
      </c>
      <c r="BP67" s="26">
        <v>79.3</v>
      </c>
      <c r="BQ67" s="26">
        <v>1015</v>
      </c>
      <c r="BR67" s="26">
        <v>1015.5</v>
      </c>
      <c r="BS67" s="26">
        <v>1</v>
      </c>
      <c r="BT67" s="26">
        <v>2</v>
      </c>
      <c r="BU67" s="37">
        <v>11.2</v>
      </c>
      <c r="BV67" s="26">
        <v>1</v>
      </c>
      <c r="BW67" s="26" t="s">
        <v>44</v>
      </c>
      <c r="BX67" s="26">
        <v>11</v>
      </c>
      <c r="BY67" s="26"/>
      <c r="BZ67" s="32"/>
      <c r="CA67" s="27"/>
      <c r="CB67" s="49" t="s">
        <v>57</v>
      </c>
      <c r="CC67" s="49"/>
      <c r="CD67" s="49"/>
      <c r="CE67" s="49">
        <f t="shared" si="2"/>
        <v>0</v>
      </c>
      <c r="CF67" s="49">
        <f t="shared" si="3"/>
        <v>0</v>
      </c>
      <c r="CG67" s="49">
        <f t="shared" si="4"/>
        <v>0</v>
      </c>
      <c r="CH67" s="49">
        <f t="shared" si="5"/>
        <v>0</v>
      </c>
    </row>
    <row r="68" spans="1:86" x14ac:dyDescent="0.25">
      <c r="A68" s="47">
        <v>42153</v>
      </c>
      <c r="B68" s="48" t="str">
        <f t="shared" ref="B68:B99" si="8">RIGHT(YEAR(A68),2)&amp;TEXT(A68-DATE(YEAR(A68),1,0),"000")</f>
        <v>15149</v>
      </c>
      <c r="C68" s="49" t="s">
        <v>47</v>
      </c>
      <c r="D68" s="49" t="s">
        <v>26</v>
      </c>
      <c r="E68" s="26">
        <v>9</v>
      </c>
      <c r="F68" s="26">
        <v>6</v>
      </c>
      <c r="G68" s="26" t="s">
        <v>27</v>
      </c>
      <c r="H68" s="26">
        <f t="shared" si="7"/>
        <v>1346</v>
      </c>
      <c r="I68" s="54">
        <v>1946</v>
      </c>
      <c r="J68" s="21" t="s">
        <v>44</v>
      </c>
      <c r="K68" s="19"/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49"/>
      <c r="AD68" s="49"/>
      <c r="AE68" s="49"/>
      <c r="AF68" s="49"/>
      <c r="AG68" s="49"/>
      <c r="AH68" s="22">
        <v>0</v>
      </c>
      <c r="AI68" s="37"/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6"/>
      <c r="AQ68" s="38"/>
      <c r="AR68" s="38"/>
      <c r="AS68" s="38"/>
      <c r="AT68" s="49"/>
      <c r="AU68" s="37"/>
      <c r="AV68" s="49"/>
      <c r="AW68" s="49"/>
      <c r="AX68" s="50"/>
      <c r="AY68" s="26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1"/>
      <c r="BO68" s="37">
        <v>82.6</v>
      </c>
      <c r="BP68" s="26">
        <v>79.3</v>
      </c>
      <c r="BQ68" s="26">
        <v>1015</v>
      </c>
      <c r="BR68" s="26">
        <v>1015.5</v>
      </c>
      <c r="BS68" s="42">
        <v>1</v>
      </c>
      <c r="BT68" s="42">
        <v>2</v>
      </c>
      <c r="BU68" s="42">
        <v>8.5</v>
      </c>
      <c r="BV68" s="42">
        <v>1</v>
      </c>
      <c r="BW68" s="42" t="s">
        <v>44</v>
      </c>
      <c r="BX68" s="42">
        <v>11</v>
      </c>
      <c r="BY68" s="26"/>
      <c r="BZ68" s="32"/>
      <c r="CA68" s="27"/>
      <c r="CB68" s="49" t="s">
        <v>57</v>
      </c>
      <c r="CC68" s="49"/>
      <c r="CD68" s="49"/>
      <c r="CE68" s="49">
        <f t="shared" si="2"/>
        <v>0</v>
      </c>
      <c r="CF68" s="49">
        <f t="shared" si="3"/>
        <v>0</v>
      </c>
      <c r="CG68" s="49">
        <f t="shared" si="4"/>
        <v>0</v>
      </c>
      <c r="CH68" s="49">
        <f t="shared" si="5"/>
        <v>0</v>
      </c>
    </row>
    <row r="69" spans="1:86" x14ac:dyDescent="0.25">
      <c r="A69" s="47">
        <v>42153</v>
      </c>
      <c r="B69" s="48" t="str">
        <f t="shared" si="8"/>
        <v>15149</v>
      </c>
      <c r="C69" s="49" t="s">
        <v>47</v>
      </c>
      <c r="D69" s="49" t="s">
        <v>26</v>
      </c>
      <c r="E69" s="26">
        <v>9</v>
      </c>
      <c r="F69" s="26">
        <v>7</v>
      </c>
      <c r="G69" s="26" t="s">
        <v>27</v>
      </c>
      <c r="H69" s="26">
        <f t="shared" si="7"/>
        <v>1338</v>
      </c>
      <c r="I69" s="37">
        <v>1938</v>
      </c>
      <c r="J69" s="21" t="s">
        <v>44</v>
      </c>
      <c r="K69" s="19"/>
      <c r="L69" s="26">
        <v>0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49"/>
      <c r="AD69" s="49"/>
      <c r="AE69" s="49"/>
      <c r="AF69" s="49"/>
      <c r="AG69" s="49"/>
      <c r="AH69" s="22">
        <v>0</v>
      </c>
      <c r="AI69" s="37"/>
      <c r="AJ69" s="26">
        <v>0</v>
      </c>
      <c r="AK69" s="26">
        <v>0</v>
      </c>
      <c r="AL69" s="26">
        <v>0</v>
      </c>
      <c r="AM69" s="26">
        <v>0</v>
      </c>
      <c r="AN69" s="26">
        <v>0</v>
      </c>
      <c r="AO69" s="26">
        <v>0</v>
      </c>
      <c r="AP69" s="26"/>
      <c r="AQ69" s="38"/>
      <c r="AR69" s="38"/>
      <c r="AS69" s="38"/>
      <c r="AT69" s="49"/>
      <c r="AU69" s="37"/>
      <c r="AV69" s="49"/>
      <c r="AW69" s="49"/>
      <c r="AX69" s="50"/>
      <c r="AY69" s="26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1"/>
      <c r="BO69" s="37">
        <v>82.6</v>
      </c>
      <c r="BP69" s="26">
        <v>79.3</v>
      </c>
      <c r="BQ69" s="26">
        <v>1015</v>
      </c>
      <c r="BR69" s="26">
        <v>1015.5</v>
      </c>
      <c r="BS69" s="26">
        <v>1</v>
      </c>
      <c r="BT69" s="26">
        <v>2</v>
      </c>
      <c r="BU69" s="37">
        <v>12.5</v>
      </c>
      <c r="BV69" s="26">
        <v>1</v>
      </c>
      <c r="BW69" s="26" t="s">
        <v>44</v>
      </c>
      <c r="BX69" s="26">
        <v>11</v>
      </c>
      <c r="BY69" s="26"/>
      <c r="BZ69" s="32"/>
      <c r="CA69" s="27"/>
      <c r="CB69" s="49" t="s">
        <v>57</v>
      </c>
      <c r="CC69" s="49"/>
      <c r="CD69" s="49"/>
      <c r="CE69" s="49">
        <f t="shared" ref="CE69:CE99" si="9">IF(G69="B-C",IF(AND(SUM(L69:O69)=0,P69=1,Q69=0),1,IF(L69="-","-",0)),IF(AND(SUM(L69:O69)=0,P69=0,Q69=1),1,IF(L69="-","-",0)))</f>
        <v>0</v>
      </c>
      <c r="CF69" s="49">
        <f t="shared" ref="CF69:CF99" si="10">IF(AND(SUM(L69:O69)=0,P69=1,Q69=1),1,IF(L69="-","-",0))</f>
        <v>0</v>
      </c>
      <c r="CG69" s="49">
        <f t="shared" ref="CG69:CG99" si="11">IF(G69="B-C",IF(AND(SUM(L69:O69)=0,P69=0,Q69=1),1,IF(L69="-","-",0)),IF(AND(SUM(L69:O69)=0,P69=1,Q69=0),1,IF(L69="-","-",0)))</f>
        <v>0</v>
      </c>
      <c r="CH69" s="49">
        <f t="shared" ref="CH69:CH99" si="12">IF(AND(SUM(L69:O69)&gt;0,P69=0,Q69=0),1,IF(L69="-","-",0))</f>
        <v>0</v>
      </c>
    </row>
    <row r="70" spans="1:86" s="71" customFormat="1" x14ac:dyDescent="0.25">
      <c r="A70" s="55">
        <v>42153</v>
      </c>
      <c r="B70" s="56" t="str">
        <f t="shared" si="8"/>
        <v>15149</v>
      </c>
      <c r="C70" s="57" t="s">
        <v>47</v>
      </c>
      <c r="D70" s="57" t="s">
        <v>26</v>
      </c>
      <c r="E70" s="58">
        <v>10</v>
      </c>
      <c r="F70" s="58">
        <v>1</v>
      </c>
      <c r="G70" s="58" t="s">
        <v>27</v>
      </c>
      <c r="H70" s="58">
        <f t="shared" si="7"/>
        <v>1330</v>
      </c>
      <c r="I70" s="59">
        <v>1930</v>
      </c>
      <c r="J70" s="60" t="s">
        <v>44</v>
      </c>
      <c r="K70" s="59"/>
      <c r="L70" s="58">
        <v>0</v>
      </c>
      <c r="M70" s="58">
        <v>0</v>
      </c>
      <c r="N70" s="58">
        <v>0</v>
      </c>
      <c r="O70" s="58">
        <v>0</v>
      </c>
      <c r="P70" s="58">
        <v>0</v>
      </c>
      <c r="Q70" s="58">
        <v>0</v>
      </c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7"/>
      <c r="AD70" s="57"/>
      <c r="AE70" s="57"/>
      <c r="AF70" s="57"/>
      <c r="AG70" s="57"/>
      <c r="AH70" s="61">
        <v>0</v>
      </c>
      <c r="AI70" s="59"/>
      <c r="AJ70" s="58">
        <v>0</v>
      </c>
      <c r="AK70" s="58">
        <v>0</v>
      </c>
      <c r="AL70" s="58">
        <v>0</v>
      </c>
      <c r="AM70" s="58">
        <v>0</v>
      </c>
      <c r="AN70" s="58">
        <v>0</v>
      </c>
      <c r="AO70" s="58">
        <v>0</v>
      </c>
      <c r="AP70" s="58"/>
      <c r="AQ70" s="57"/>
      <c r="AR70" s="57"/>
      <c r="AS70" s="57"/>
      <c r="AT70" s="57"/>
      <c r="AU70" s="59"/>
      <c r="AV70" s="57"/>
      <c r="AW70" s="57"/>
      <c r="AX70" s="62"/>
      <c r="AY70" s="58"/>
      <c r="AZ70" s="62"/>
      <c r="BA70" s="62"/>
      <c r="BB70" s="62"/>
      <c r="BC70" s="62"/>
      <c r="BD70" s="62"/>
      <c r="BE70" s="62"/>
      <c r="BF70" s="62"/>
      <c r="BG70" s="62"/>
      <c r="BH70" s="62"/>
      <c r="BI70" s="62"/>
      <c r="BJ70" s="62"/>
      <c r="BK70" s="62"/>
      <c r="BL70" s="62"/>
      <c r="BM70" s="62"/>
      <c r="BN70" s="63"/>
      <c r="BO70" s="59">
        <v>83.4</v>
      </c>
      <c r="BP70" s="58">
        <v>82.6</v>
      </c>
      <c r="BQ70" s="58">
        <v>1014.9</v>
      </c>
      <c r="BR70" s="58">
        <v>1015</v>
      </c>
      <c r="BS70" s="58">
        <v>1</v>
      </c>
      <c r="BT70" s="58">
        <v>1</v>
      </c>
      <c r="BU70" s="58">
        <v>7.9</v>
      </c>
      <c r="BV70" s="58">
        <v>1</v>
      </c>
      <c r="BW70" s="58" t="s">
        <v>44</v>
      </c>
      <c r="BX70" s="58">
        <v>11</v>
      </c>
      <c r="BY70" s="58"/>
      <c r="BZ70" s="70"/>
      <c r="CA70" s="69"/>
      <c r="CB70" s="57" t="s">
        <v>57</v>
      </c>
      <c r="CC70" s="57"/>
      <c r="CD70" s="57"/>
      <c r="CE70" s="57">
        <f t="shared" si="9"/>
        <v>0</v>
      </c>
      <c r="CF70" s="57">
        <f t="shared" si="10"/>
        <v>0</v>
      </c>
      <c r="CG70" s="57">
        <f t="shared" si="11"/>
        <v>0</v>
      </c>
      <c r="CH70" s="57">
        <f t="shared" si="12"/>
        <v>0</v>
      </c>
    </row>
    <row r="71" spans="1:86" x14ac:dyDescent="0.25">
      <c r="A71" s="47">
        <v>42153</v>
      </c>
      <c r="B71" s="48" t="str">
        <f t="shared" si="8"/>
        <v>15149</v>
      </c>
      <c r="C71" s="49" t="s">
        <v>47</v>
      </c>
      <c r="D71" s="49" t="s">
        <v>26</v>
      </c>
      <c r="E71" s="26">
        <v>10</v>
      </c>
      <c r="F71" s="26">
        <v>2</v>
      </c>
      <c r="G71" s="26" t="s">
        <v>27</v>
      </c>
      <c r="H71" s="26">
        <f t="shared" si="7"/>
        <v>1323</v>
      </c>
      <c r="I71" s="37">
        <v>1923</v>
      </c>
      <c r="J71" s="21" t="s">
        <v>44</v>
      </c>
      <c r="K71" s="19"/>
      <c r="L71" s="26">
        <v>0</v>
      </c>
      <c r="M71" s="26">
        <v>0</v>
      </c>
      <c r="N71" s="26">
        <v>0</v>
      </c>
      <c r="O71" s="26">
        <v>0</v>
      </c>
      <c r="P71" s="26">
        <v>0</v>
      </c>
      <c r="Q71" s="26">
        <v>0</v>
      </c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49"/>
      <c r="AD71" s="49"/>
      <c r="AE71" s="49"/>
      <c r="AF71" s="49"/>
      <c r="AG71" s="49"/>
      <c r="AH71" s="22">
        <v>0</v>
      </c>
      <c r="AI71" s="37"/>
      <c r="AJ71" s="26">
        <v>0</v>
      </c>
      <c r="AK71" s="26">
        <v>0</v>
      </c>
      <c r="AL71" s="26">
        <v>0</v>
      </c>
      <c r="AM71" s="26">
        <v>0</v>
      </c>
      <c r="AN71" s="26">
        <v>0</v>
      </c>
      <c r="AO71" s="26">
        <v>0</v>
      </c>
      <c r="AP71" s="26"/>
      <c r="AQ71" s="38"/>
      <c r="AR71" s="38"/>
      <c r="AS71" s="38"/>
      <c r="AT71" s="49"/>
      <c r="AU71" s="37"/>
      <c r="AV71" s="49"/>
      <c r="AW71" s="49"/>
      <c r="AX71" s="50"/>
      <c r="AY71" s="26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1"/>
      <c r="BO71" s="37">
        <v>83.4</v>
      </c>
      <c r="BP71" s="26">
        <v>82.6</v>
      </c>
      <c r="BQ71" s="26">
        <v>1014.9</v>
      </c>
      <c r="BR71" s="26">
        <v>1015</v>
      </c>
      <c r="BS71" s="26">
        <v>1</v>
      </c>
      <c r="BT71" s="26">
        <v>1</v>
      </c>
      <c r="BU71" s="26">
        <v>7.7</v>
      </c>
      <c r="BV71" s="26">
        <v>1</v>
      </c>
      <c r="BW71" s="26" t="s">
        <v>44</v>
      </c>
      <c r="BX71" s="26">
        <v>11</v>
      </c>
      <c r="BY71" s="26"/>
      <c r="BZ71" s="32"/>
      <c r="CA71" s="27"/>
      <c r="CB71" s="49" t="s">
        <v>57</v>
      </c>
      <c r="CC71" s="49"/>
      <c r="CD71" s="49"/>
      <c r="CE71" s="49">
        <f t="shared" si="9"/>
        <v>0</v>
      </c>
      <c r="CF71" s="49">
        <f t="shared" si="10"/>
        <v>0</v>
      </c>
      <c r="CG71" s="49">
        <f t="shared" si="11"/>
        <v>0</v>
      </c>
      <c r="CH71" s="49">
        <f t="shared" si="12"/>
        <v>0</v>
      </c>
    </row>
    <row r="72" spans="1:86" x14ac:dyDescent="0.25">
      <c r="A72" s="47">
        <v>42153</v>
      </c>
      <c r="B72" s="48" t="str">
        <f t="shared" si="8"/>
        <v>15149</v>
      </c>
      <c r="C72" s="49" t="s">
        <v>47</v>
      </c>
      <c r="D72" s="49" t="s">
        <v>26</v>
      </c>
      <c r="E72" s="26">
        <v>10</v>
      </c>
      <c r="F72" s="26">
        <v>3</v>
      </c>
      <c r="G72" s="26" t="s">
        <v>27</v>
      </c>
      <c r="H72" s="26">
        <f t="shared" si="7"/>
        <v>1305</v>
      </c>
      <c r="I72" s="37">
        <v>1905</v>
      </c>
      <c r="J72" s="21" t="s">
        <v>44</v>
      </c>
      <c r="K72" s="19"/>
      <c r="L72" s="26">
        <v>0</v>
      </c>
      <c r="M72" s="26">
        <v>0</v>
      </c>
      <c r="N72" s="26">
        <v>0</v>
      </c>
      <c r="O72" s="26">
        <v>0</v>
      </c>
      <c r="P72" s="26">
        <v>0</v>
      </c>
      <c r="Q72" s="26">
        <v>0</v>
      </c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49"/>
      <c r="AD72" s="49"/>
      <c r="AE72" s="49"/>
      <c r="AF72" s="49"/>
      <c r="AG72" s="49"/>
      <c r="AH72" s="22">
        <v>0</v>
      </c>
      <c r="AI72" s="37"/>
      <c r="AJ72" s="26">
        <v>0</v>
      </c>
      <c r="AK72" s="26">
        <v>0</v>
      </c>
      <c r="AL72" s="26">
        <v>0</v>
      </c>
      <c r="AM72" s="26">
        <v>0</v>
      </c>
      <c r="AN72" s="26">
        <v>0</v>
      </c>
      <c r="AO72" s="26">
        <v>0</v>
      </c>
      <c r="AP72" s="26"/>
      <c r="AQ72" s="38"/>
      <c r="AR72" s="38"/>
      <c r="AS72" s="38"/>
      <c r="AT72" s="38"/>
      <c r="AU72" s="37"/>
      <c r="AV72" s="49"/>
      <c r="AW72" s="49"/>
      <c r="AX72" s="50"/>
      <c r="AY72" s="26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1"/>
      <c r="BO72" s="37">
        <v>83.4</v>
      </c>
      <c r="BP72" s="26">
        <v>82.6</v>
      </c>
      <c r="BQ72" s="26">
        <v>1014.9</v>
      </c>
      <c r="BR72" s="26">
        <v>1015</v>
      </c>
      <c r="BS72" s="26">
        <v>1</v>
      </c>
      <c r="BT72" s="26">
        <v>1</v>
      </c>
      <c r="BU72" s="26">
        <v>13.8</v>
      </c>
      <c r="BV72" s="26">
        <v>1</v>
      </c>
      <c r="BW72" s="26" t="s">
        <v>44</v>
      </c>
      <c r="BX72" s="26">
        <v>11</v>
      </c>
      <c r="BY72" s="26"/>
      <c r="BZ72" s="32"/>
      <c r="CA72" s="27"/>
      <c r="CB72" s="49" t="s">
        <v>57</v>
      </c>
      <c r="CC72" s="49"/>
      <c r="CD72" s="49"/>
      <c r="CE72" s="49">
        <f t="shared" si="9"/>
        <v>0</v>
      </c>
      <c r="CF72" s="49">
        <f t="shared" si="10"/>
        <v>0</v>
      </c>
      <c r="CG72" s="49">
        <f t="shared" si="11"/>
        <v>0</v>
      </c>
      <c r="CH72" s="49">
        <f t="shared" si="12"/>
        <v>0</v>
      </c>
    </row>
    <row r="73" spans="1:86" x14ac:dyDescent="0.25">
      <c r="A73" s="47">
        <v>42153</v>
      </c>
      <c r="B73" s="48" t="str">
        <f t="shared" si="8"/>
        <v>15149</v>
      </c>
      <c r="C73" s="49" t="s">
        <v>47</v>
      </c>
      <c r="D73" s="49" t="s">
        <v>26</v>
      </c>
      <c r="E73" s="26">
        <v>10</v>
      </c>
      <c r="F73" s="26">
        <v>4</v>
      </c>
      <c r="G73" s="26" t="s">
        <v>27</v>
      </c>
      <c r="H73" s="26">
        <f t="shared" si="7"/>
        <v>1258</v>
      </c>
      <c r="I73" s="37">
        <v>1858</v>
      </c>
      <c r="J73" s="21" t="s">
        <v>44</v>
      </c>
      <c r="K73" s="19"/>
      <c r="L73" s="26">
        <v>0</v>
      </c>
      <c r="M73" s="26">
        <v>0</v>
      </c>
      <c r="N73" s="26">
        <v>0</v>
      </c>
      <c r="O73" s="26">
        <v>0</v>
      </c>
      <c r="P73" s="26">
        <v>0</v>
      </c>
      <c r="Q73" s="26">
        <v>0</v>
      </c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49"/>
      <c r="AD73" s="49"/>
      <c r="AE73" s="49"/>
      <c r="AF73" s="49"/>
      <c r="AG73" s="49"/>
      <c r="AH73" s="22">
        <v>0</v>
      </c>
      <c r="AI73" s="37"/>
      <c r="AJ73" s="26">
        <v>0</v>
      </c>
      <c r="AK73" s="26">
        <v>0</v>
      </c>
      <c r="AL73" s="26">
        <v>0</v>
      </c>
      <c r="AM73" s="26">
        <v>0</v>
      </c>
      <c r="AN73" s="26">
        <v>0</v>
      </c>
      <c r="AO73" s="26">
        <v>0</v>
      </c>
      <c r="AP73" s="26"/>
      <c r="AQ73" s="38"/>
      <c r="AR73" s="38"/>
      <c r="AS73" s="38"/>
      <c r="AT73" s="38"/>
      <c r="AU73" s="37"/>
      <c r="AV73" s="49"/>
      <c r="AW73" s="49"/>
      <c r="AX73" s="50"/>
      <c r="AY73" s="26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1"/>
      <c r="BO73" s="37">
        <v>83.4</v>
      </c>
      <c r="BP73" s="26">
        <v>82.6</v>
      </c>
      <c r="BQ73" s="26">
        <v>1014.9</v>
      </c>
      <c r="BR73" s="26">
        <v>1015</v>
      </c>
      <c r="BS73" s="26">
        <v>1</v>
      </c>
      <c r="BT73" s="26">
        <v>1</v>
      </c>
      <c r="BU73" s="26">
        <v>12.7</v>
      </c>
      <c r="BV73" s="26">
        <v>1</v>
      </c>
      <c r="BW73" s="26" t="s">
        <v>44</v>
      </c>
      <c r="BX73" s="26">
        <v>11</v>
      </c>
      <c r="BY73" s="26"/>
      <c r="BZ73" s="32"/>
      <c r="CA73" s="27"/>
      <c r="CB73" s="49" t="s">
        <v>57</v>
      </c>
      <c r="CC73" s="49"/>
      <c r="CD73" s="49"/>
      <c r="CE73" s="49">
        <f t="shared" si="9"/>
        <v>0</v>
      </c>
      <c r="CF73" s="49">
        <f t="shared" si="10"/>
        <v>0</v>
      </c>
      <c r="CG73" s="49">
        <f t="shared" si="11"/>
        <v>0</v>
      </c>
      <c r="CH73" s="49">
        <f t="shared" si="12"/>
        <v>0</v>
      </c>
    </row>
    <row r="74" spans="1:86" x14ac:dyDescent="0.25">
      <c r="A74" s="47">
        <v>42153</v>
      </c>
      <c r="B74" s="48" t="str">
        <f t="shared" si="8"/>
        <v>15149</v>
      </c>
      <c r="C74" s="49" t="s">
        <v>47</v>
      </c>
      <c r="D74" s="49" t="s">
        <v>26</v>
      </c>
      <c r="E74" s="26">
        <v>10</v>
      </c>
      <c r="F74" s="26">
        <v>5</v>
      </c>
      <c r="G74" s="26" t="s">
        <v>27</v>
      </c>
      <c r="H74" s="26">
        <f t="shared" si="7"/>
        <v>1248</v>
      </c>
      <c r="I74" s="37">
        <v>1848</v>
      </c>
      <c r="J74" s="21" t="s">
        <v>44</v>
      </c>
      <c r="K74" s="19"/>
      <c r="L74" s="26">
        <v>0</v>
      </c>
      <c r="M74" s="26">
        <v>0</v>
      </c>
      <c r="N74" s="26">
        <v>0</v>
      </c>
      <c r="O74" s="26">
        <v>0</v>
      </c>
      <c r="P74" s="26">
        <v>0</v>
      </c>
      <c r="Q74" s="26">
        <v>0</v>
      </c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49"/>
      <c r="AD74" s="49"/>
      <c r="AE74" s="49"/>
      <c r="AF74" s="49"/>
      <c r="AG74" s="49"/>
      <c r="AH74" s="22">
        <v>0</v>
      </c>
      <c r="AI74" s="37"/>
      <c r="AJ74" s="26">
        <v>0</v>
      </c>
      <c r="AK74" s="26">
        <v>0</v>
      </c>
      <c r="AL74" s="26">
        <v>0</v>
      </c>
      <c r="AM74" s="26">
        <v>0</v>
      </c>
      <c r="AN74" s="26">
        <v>0</v>
      </c>
      <c r="AO74" s="26">
        <v>0</v>
      </c>
      <c r="AP74" s="26"/>
      <c r="AQ74" s="38"/>
      <c r="AR74" s="38"/>
      <c r="AS74" s="38"/>
      <c r="AT74" s="38"/>
      <c r="AU74" s="37"/>
      <c r="AV74" s="49"/>
      <c r="AW74" s="49"/>
      <c r="AX74" s="50"/>
      <c r="AY74" s="26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1"/>
      <c r="BO74" s="37">
        <v>83.4</v>
      </c>
      <c r="BP74" s="26">
        <v>82.6</v>
      </c>
      <c r="BQ74" s="26">
        <v>1014.9</v>
      </c>
      <c r="BR74" s="26">
        <v>1015</v>
      </c>
      <c r="BS74" s="26">
        <v>1</v>
      </c>
      <c r="BT74" s="26">
        <v>1</v>
      </c>
      <c r="BU74" s="26">
        <v>11.3</v>
      </c>
      <c r="BV74" s="26">
        <v>1</v>
      </c>
      <c r="BW74" s="26" t="s">
        <v>44</v>
      </c>
      <c r="BX74" s="26">
        <v>11</v>
      </c>
      <c r="BY74" s="26"/>
      <c r="BZ74" s="32"/>
      <c r="CA74" s="27"/>
      <c r="CB74" s="49" t="s">
        <v>57</v>
      </c>
      <c r="CC74" s="49"/>
      <c r="CD74" s="49"/>
      <c r="CE74" s="49">
        <f t="shared" si="9"/>
        <v>0</v>
      </c>
      <c r="CF74" s="49">
        <f t="shared" si="10"/>
        <v>0</v>
      </c>
      <c r="CG74" s="49">
        <f t="shared" si="11"/>
        <v>0</v>
      </c>
      <c r="CH74" s="49">
        <f t="shared" si="12"/>
        <v>0</v>
      </c>
    </row>
    <row r="75" spans="1:86" x14ac:dyDescent="0.25">
      <c r="A75" s="47">
        <v>42153</v>
      </c>
      <c r="B75" s="48" t="str">
        <f t="shared" si="8"/>
        <v>15149</v>
      </c>
      <c r="C75" s="49" t="s">
        <v>47</v>
      </c>
      <c r="D75" s="49" t="s">
        <v>26</v>
      </c>
      <c r="E75" s="26">
        <v>10</v>
      </c>
      <c r="F75" s="26">
        <v>6</v>
      </c>
      <c r="G75" s="26" t="s">
        <v>27</v>
      </c>
      <c r="H75" s="26">
        <f t="shared" si="7"/>
        <v>1232</v>
      </c>
      <c r="I75" s="37">
        <v>1832</v>
      </c>
      <c r="J75" s="21" t="s">
        <v>44</v>
      </c>
      <c r="K75" s="19"/>
      <c r="L75" s="26">
        <v>0</v>
      </c>
      <c r="M75" s="26">
        <v>0</v>
      </c>
      <c r="N75" s="26">
        <v>0</v>
      </c>
      <c r="O75" s="26">
        <v>0</v>
      </c>
      <c r="P75" s="26">
        <v>0</v>
      </c>
      <c r="Q75" s="26">
        <v>0</v>
      </c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49"/>
      <c r="AD75" s="49"/>
      <c r="AE75" s="49"/>
      <c r="AF75" s="49"/>
      <c r="AG75" s="49"/>
      <c r="AH75" s="22">
        <v>0</v>
      </c>
      <c r="AI75" s="37"/>
      <c r="AJ75" s="26">
        <v>0</v>
      </c>
      <c r="AK75" s="26">
        <v>0</v>
      </c>
      <c r="AL75" s="26">
        <v>0</v>
      </c>
      <c r="AM75" s="26">
        <v>0</v>
      </c>
      <c r="AN75" s="26">
        <v>0</v>
      </c>
      <c r="AO75" s="26">
        <v>0</v>
      </c>
      <c r="AP75" s="26"/>
      <c r="AQ75" s="38"/>
      <c r="AR75" s="38"/>
      <c r="AS75" s="38"/>
      <c r="AT75" s="49"/>
      <c r="AU75" s="37"/>
      <c r="AV75" s="49"/>
      <c r="AW75" s="49"/>
      <c r="AX75" s="50"/>
      <c r="AY75" s="26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1"/>
      <c r="BO75" s="37">
        <v>83.4</v>
      </c>
      <c r="BP75" s="26">
        <v>82.6</v>
      </c>
      <c r="BQ75" s="26">
        <v>1014.9</v>
      </c>
      <c r="BR75" s="26">
        <v>1015</v>
      </c>
      <c r="BS75" s="26">
        <v>1</v>
      </c>
      <c r="BT75" s="26">
        <v>1</v>
      </c>
      <c r="BU75" s="26">
        <v>14.5</v>
      </c>
      <c r="BV75" s="26">
        <v>1</v>
      </c>
      <c r="BW75" s="26" t="s">
        <v>44</v>
      </c>
      <c r="BX75" s="26">
        <v>11</v>
      </c>
      <c r="BY75" s="26"/>
      <c r="BZ75" s="32"/>
      <c r="CA75" s="27"/>
      <c r="CB75" s="49" t="s">
        <v>57</v>
      </c>
      <c r="CC75" s="49"/>
      <c r="CD75" s="49"/>
      <c r="CE75" s="49">
        <f t="shared" si="9"/>
        <v>0</v>
      </c>
      <c r="CF75" s="49">
        <f t="shared" si="10"/>
        <v>0</v>
      </c>
      <c r="CG75" s="49">
        <f t="shared" si="11"/>
        <v>0</v>
      </c>
      <c r="CH75" s="49">
        <f t="shared" si="12"/>
        <v>0</v>
      </c>
    </row>
    <row r="76" spans="1:86" x14ac:dyDescent="0.25">
      <c r="A76" s="47">
        <v>42153</v>
      </c>
      <c r="B76" s="48" t="str">
        <f t="shared" si="8"/>
        <v>15149</v>
      </c>
      <c r="C76" s="49" t="s">
        <v>47</v>
      </c>
      <c r="D76" s="49" t="s">
        <v>26</v>
      </c>
      <c r="E76" s="26">
        <v>10</v>
      </c>
      <c r="F76" s="26">
        <v>7</v>
      </c>
      <c r="G76" s="26" t="s">
        <v>27</v>
      </c>
      <c r="H76" s="26">
        <f t="shared" si="7"/>
        <v>1225</v>
      </c>
      <c r="I76" s="37">
        <v>1825</v>
      </c>
      <c r="J76" s="21" t="s">
        <v>44</v>
      </c>
      <c r="K76" s="19"/>
      <c r="L76" s="26">
        <v>0</v>
      </c>
      <c r="M76" s="26">
        <v>0</v>
      </c>
      <c r="N76" s="26">
        <v>0</v>
      </c>
      <c r="O76" s="26">
        <v>0</v>
      </c>
      <c r="P76" s="26">
        <v>0</v>
      </c>
      <c r="Q76" s="26">
        <v>0</v>
      </c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49"/>
      <c r="AD76" s="49"/>
      <c r="AE76" s="49"/>
      <c r="AF76" s="49"/>
      <c r="AG76" s="49"/>
      <c r="AH76" s="22">
        <v>0</v>
      </c>
      <c r="AI76" s="37"/>
      <c r="AJ76" s="26">
        <v>0</v>
      </c>
      <c r="AK76" s="26">
        <v>0</v>
      </c>
      <c r="AL76" s="26">
        <v>0</v>
      </c>
      <c r="AM76" s="26">
        <v>0</v>
      </c>
      <c r="AN76" s="26">
        <v>0</v>
      </c>
      <c r="AO76" s="26">
        <v>0</v>
      </c>
      <c r="AP76" s="26"/>
      <c r="AQ76" s="38"/>
      <c r="AR76" s="38"/>
      <c r="AS76" s="38"/>
      <c r="AT76" s="49"/>
      <c r="AU76" s="37"/>
      <c r="AV76" s="49"/>
      <c r="AW76" s="49"/>
      <c r="AX76" s="50"/>
      <c r="AY76" s="26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1"/>
      <c r="BO76" s="37">
        <v>83.4</v>
      </c>
      <c r="BP76" s="26">
        <v>82.6</v>
      </c>
      <c r="BQ76" s="26">
        <v>1014.9</v>
      </c>
      <c r="BR76" s="26">
        <v>1015</v>
      </c>
      <c r="BS76" s="26">
        <v>1</v>
      </c>
      <c r="BT76" s="26">
        <v>1</v>
      </c>
      <c r="BU76" s="26">
        <v>10</v>
      </c>
      <c r="BV76" s="26">
        <v>1</v>
      </c>
      <c r="BW76" s="26" t="s">
        <v>44</v>
      </c>
      <c r="BX76" s="26">
        <v>11</v>
      </c>
      <c r="BY76" s="26"/>
      <c r="BZ76" s="32"/>
      <c r="CA76" s="27"/>
      <c r="CB76" s="49" t="s">
        <v>57</v>
      </c>
      <c r="CC76" s="49"/>
      <c r="CD76" s="49"/>
      <c r="CE76" s="49">
        <f t="shared" si="9"/>
        <v>0</v>
      </c>
      <c r="CF76" s="49">
        <f t="shared" si="10"/>
        <v>0</v>
      </c>
      <c r="CG76" s="49">
        <f t="shared" si="11"/>
        <v>0</v>
      </c>
      <c r="CH76" s="49">
        <f t="shared" si="12"/>
        <v>0</v>
      </c>
    </row>
    <row r="77" spans="1:86" s="71" customFormat="1" x14ac:dyDescent="0.25">
      <c r="A77" s="55">
        <v>42154</v>
      </c>
      <c r="B77" s="56" t="str">
        <f t="shared" si="8"/>
        <v>15150</v>
      </c>
      <c r="C77" s="57" t="s">
        <v>47</v>
      </c>
      <c r="D77" s="57" t="s">
        <v>26</v>
      </c>
      <c r="E77" s="58">
        <v>11</v>
      </c>
      <c r="F77" s="58">
        <v>1</v>
      </c>
      <c r="G77" s="58" t="s">
        <v>27</v>
      </c>
      <c r="H77" s="58">
        <f t="shared" si="7"/>
        <v>1142</v>
      </c>
      <c r="I77" s="59">
        <v>1742</v>
      </c>
      <c r="J77" s="60" t="s">
        <v>30</v>
      </c>
      <c r="K77" s="59"/>
      <c r="L77" s="58">
        <v>0</v>
      </c>
      <c r="M77" s="58">
        <v>0</v>
      </c>
      <c r="N77" s="58">
        <v>0</v>
      </c>
      <c r="O77" s="58">
        <v>0</v>
      </c>
      <c r="P77" s="58">
        <v>0</v>
      </c>
      <c r="Q77" s="58">
        <v>0</v>
      </c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7"/>
      <c r="AD77" s="57"/>
      <c r="AE77" s="57"/>
      <c r="AF77" s="57"/>
      <c r="AG77" s="57"/>
      <c r="AH77" s="61">
        <v>0</v>
      </c>
      <c r="AI77" s="59"/>
      <c r="AJ77" s="58">
        <v>0</v>
      </c>
      <c r="AK77" s="58">
        <v>0</v>
      </c>
      <c r="AL77" s="58">
        <v>0</v>
      </c>
      <c r="AM77" s="58">
        <v>0</v>
      </c>
      <c r="AN77" s="58">
        <v>0</v>
      </c>
      <c r="AO77" s="58">
        <v>0</v>
      </c>
      <c r="AP77" s="58"/>
      <c r="AQ77" s="57"/>
      <c r="AR77" s="57"/>
      <c r="AS77" s="57"/>
      <c r="AT77" s="57"/>
      <c r="AU77" s="59"/>
      <c r="AV77" s="91"/>
      <c r="AW77" s="57"/>
      <c r="AX77" s="62"/>
      <c r="AY77" s="58"/>
      <c r="AZ77" s="62"/>
      <c r="BA77" s="62"/>
      <c r="BB77" s="62"/>
      <c r="BC77" s="62"/>
      <c r="BD77" s="62"/>
      <c r="BE77" s="62"/>
      <c r="BF77" s="62"/>
      <c r="BG77" s="62"/>
      <c r="BH77" s="62"/>
      <c r="BI77" s="62"/>
      <c r="BJ77" s="62"/>
      <c r="BK77" s="62"/>
      <c r="BL77" s="62"/>
      <c r="BM77" s="62"/>
      <c r="BN77" s="63"/>
      <c r="BO77" s="59">
        <v>81.400000000000006</v>
      </c>
      <c r="BP77" s="58">
        <v>82.2</v>
      </c>
      <c r="BQ77" s="58">
        <v>1015.5</v>
      </c>
      <c r="BR77" s="58">
        <v>1016.1</v>
      </c>
      <c r="BS77" s="68">
        <v>0</v>
      </c>
      <c r="BT77" s="68">
        <v>1</v>
      </c>
      <c r="BU77" s="68">
        <v>5.5</v>
      </c>
      <c r="BV77" s="68">
        <v>1</v>
      </c>
      <c r="BW77" s="68" t="s">
        <v>44</v>
      </c>
      <c r="BX77" s="68">
        <v>12</v>
      </c>
      <c r="BY77" s="58"/>
      <c r="BZ77" s="70"/>
      <c r="CA77" s="69"/>
      <c r="CB77" s="57" t="s">
        <v>57</v>
      </c>
      <c r="CC77" s="57"/>
      <c r="CD77" s="57"/>
      <c r="CE77" s="57">
        <f t="shared" si="9"/>
        <v>0</v>
      </c>
      <c r="CF77" s="57">
        <f t="shared" si="10"/>
        <v>0</v>
      </c>
      <c r="CG77" s="57">
        <f t="shared" si="11"/>
        <v>0</v>
      </c>
      <c r="CH77" s="57">
        <f t="shared" si="12"/>
        <v>0</v>
      </c>
    </row>
    <row r="78" spans="1:86" x14ac:dyDescent="0.25">
      <c r="A78" s="47">
        <v>42154</v>
      </c>
      <c r="B78" s="48" t="str">
        <f t="shared" si="8"/>
        <v>15150</v>
      </c>
      <c r="C78" s="49" t="s">
        <v>47</v>
      </c>
      <c r="D78" s="49" t="s">
        <v>26</v>
      </c>
      <c r="E78" s="26">
        <v>11</v>
      </c>
      <c r="F78" s="26">
        <v>2</v>
      </c>
      <c r="G78" s="26" t="s">
        <v>27</v>
      </c>
      <c r="H78" s="26">
        <f t="shared" si="7"/>
        <v>1159</v>
      </c>
      <c r="I78" s="37">
        <v>1759</v>
      </c>
      <c r="J78" s="21" t="s">
        <v>30</v>
      </c>
      <c r="K78" s="19"/>
      <c r="L78" s="26">
        <v>0</v>
      </c>
      <c r="M78" s="26">
        <v>0</v>
      </c>
      <c r="N78" s="26">
        <v>0</v>
      </c>
      <c r="O78" s="26">
        <v>0</v>
      </c>
      <c r="P78" s="26">
        <v>0</v>
      </c>
      <c r="Q78" s="26">
        <v>0</v>
      </c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49"/>
      <c r="AD78" s="49"/>
      <c r="AE78" s="49"/>
      <c r="AF78" s="49"/>
      <c r="AG78" s="49"/>
      <c r="AH78" s="22">
        <v>0</v>
      </c>
      <c r="AI78" s="37"/>
      <c r="AJ78" s="26">
        <v>0</v>
      </c>
      <c r="AK78" s="26">
        <v>0</v>
      </c>
      <c r="AL78" s="26">
        <v>0</v>
      </c>
      <c r="AM78" s="26">
        <v>0</v>
      </c>
      <c r="AN78" s="26">
        <v>0</v>
      </c>
      <c r="AO78" s="26">
        <v>0</v>
      </c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51"/>
      <c r="BO78" s="37">
        <v>81.400000000000006</v>
      </c>
      <c r="BP78" s="26">
        <v>82.2</v>
      </c>
      <c r="BQ78" s="26">
        <v>1015.5</v>
      </c>
      <c r="BR78" s="26">
        <v>1016.1</v>
      </c>
      <c r="BS78" s="26">
        <v>0</v>
      </c>
      <c r="BT78" s="26">
        <v>1</v>
      </c>
      <c r="BU78" s="26">
        <v>4.5999999999999996</v>
      </c>
      <c r="BV78" s="26">
        <v>1</v>
      </c>
      <c r="BW78" s="26" t="s">
        <v>44</v>
      </c>
      <c r="BX78" s="26">
        <v>12</v>
      </c>
      <c r="BY78" s="26"/>
      <c r="BZ78" s="32"/>
      <c r="CA78" s="27"/>
      <c r="CB78" s="49" t="s">
        <v>57</v>
      </c>
      <c r="CC78" s="49"/>
      <c r="CD78" s="49"/>
      <c r="CE78" s="49">
        <f t="shared" si="9"/>
        <v>0</v>
      </c>
      <c r="CF78" s="49">
        <f t="shared" si="10"/>
        <v>0</v>
      </c>
      <c r="CG78" s="49">
        <f t="shared" si="11"/>
        <v>0</v>
      </c>
      <c r="CH78" s="49">
        <f t="shared" si="12"/>
        <v>0</v>
      </c>
    </row>
    <row r="79" spans="1:86" x14ac:dyDescent="0.25">
      <c r="A79" s="47">
        <v>42154</v>
      </c>
      <c r="B79" s="48" t="str">
        <f t="shared" si="8"/>
        <v>15150</v>
      </c>
      <c r="C79" s="49" t="s">
        <v>47</v>
      </c>
      <c r="D79" s="49" t="s">
        <v>26</v>
      </c>
      <c r="E79" s="26">
        <v>11</v>
      </c>
      <c r="F79" s="26">
        <v>3</v>
      </c>
      <c r="G79" s="26" t="s">
        <v>27</v>
      </c>
      <c r="H79" s="26">
        <f t="shared" si="7"/>
        <v>1200</v>
      </c>
      <c r="I79" s="37">
        <v>1800</v>
      </c>
      <c r="J79" s="21" t="s">
        <v>30</v>
      </c>
      <c r="K79" s="19"/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49"/>
      <c r="AD79" s="49"/>
      <c r="AE79" s="49"/>
      <c r="AF79" s="49"/>
      <c r="AG79" s="49"/>
      <c r="AH79" s="22">
        <v>0</v>
      </c>
      <c r="AI79" s="37"/>
      <c r="AJ79" s="26">
        <v>0</v>
      </c>
      <c r="AK79" s="26">
        <v>0</v>
      </c>
      <c r="AL79" s="26">
        <v>0</v>
      </c>
      <c r="AM79" s="26">
        <v>1</v>
      </c>
      <c r="AN79" s="26">
        <v>0</v>
      </c>
      <c r="AO79" s="26">
        <v>0</v>
      </c>
      <c r="AP79" s="26" t="s">
        <v>52</v>
      </c>
      <c r="AQ79" s="38" t="s">
        <v>52</v>
      </c>
      <c r="AR79" s="38" t="s">
        <v>52</v>
      </c>
      <c r="AS79" s="38"/>
      <c r="AT79" s="38" t="s">
        <v>24</v>
      </c>
      <c r="AU79" s="37" t="s">
        <v>62</v>
      </c>
      <c r="AV79" s="49">
        <v>180</v>
      </c>
      <c r="AW79" s="49"/>
      <c r="AX79" s="50"/>
      <c r="AY79" s="26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1">
        <v>1</v>
      </c>
      <c r="BO79" s="37">
        <v>81.400000000000006</v>
      </c>
      <c r="BP79" s="26">
        <v>82.2</v>
      </c>
      <c r="BQ79" s="26">
        <v>1015.5</v>
      </c>
      <c r="BR79" s="26">
        <v>1016.1</v>
      </c>
      <c r="BS79" s="42">
        <v>0</v>
      </c>
      <c r="BT79" s="42">
        <v>4</v>
      </c>
      <c r="BU79" s="42">
        <v>1.1000000000000001</v>
      </c>
      <c r="BV79" s="42">
        <v>1</v>
      </c>
      <c r="BW79" s="42" t="s">
        <v>44</v>
      </c>
      <c r="BX79" s="42">
        <v>12</v>
      </c>
      <c r="BY79" s="26"/>
      <c r="BZ79" s="32"/>
      <c r="CA79" s="27"/>
      <c r="CB79" s="49" t="s">
        <v>57</v>
      </c>
      <c r="CC79" s="49"/>
      <c r="CD79" s="49"/>
      <c r="CE79" s="49">
        <f t="shared" si="9"/>
        <v>0</v>
      </c>
      <c r="CF79" s="49">
        <f t="shared" si="10"/>
        <v>0</v>
      </c>
      <c r="CG79" s="49">
        <f t="shared" si="11"/>
        <v>0</v>
      </c>
      <c r="CH79" s="49">
        <f t="shared" si="12"/>
        <v>0</v>
      </c>
    </row>
    <row r="80" spans="1:86" x14ac:dyDescent="0.25">
      <c r="A80" s="47">
        <v>42154</v>
      </c>
      <c r="B80" s="48" t="str">
        <f t="shared" si="8"/>
        <v>15150</v>
      </c>
      <c r="C80" s="49" t="s">
        <v>47</v>
      </c>
      <c r="D80" s="49" t="s">
        <v>26</v>
      </c>
      <c r="E80" s="26">
        <v>11</v>
      </c>
      <c r="F80" s="26">
        <v>4</v>
      </c>
      <c r="G80" s="26" t="s">
        <v>27</v>
      </c>
      <c r="H80" s="26">
        <f t="shared" si="7"/>
        <v>1223</v>
      </c>
      <c r="I80" s="37">
        <v>1823</v>
      </c>
      <c r="J80" s="21" t="s">
        <v>30</v>
      </c>
      <c r="K80" s="19"/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49"/>
      <c r="AD80" s="49"/>
      <c r="AE80" s="49"/>
      <c r="AF80" s="49"/>
      <c r="AG80" s="49"/>
      <c r="AH80" s="22">
        <v>0</v>
      </c>
      <c r="AI80" s="37"/>
      <c r="AJ80" s="26">
        <v>0</v>
      </c>
      <c r="AK80" s="26">
        <v>0</v>
      </c>
      <c r="AL80" s="26">
        <v>0</v>
      </c>
      <c r="AM80" s="26">
        <v>0</v>
      </c>
      <c r="AN80" s="26">
        <v>1</v>
      </c>
      <c r="AO80" s="26">
        <v>1</v>
      </c>
      <c r="AP80" s="26" t="s">
        <v>52</v>
      </c>
      <c r="AQ80" s="38" t="s">
        <v>37</v>
      </c>
      <c r="AR80" s="38" t="s">
        <v>52</v>
      </c>
      <c r="AS80" s="38"/>
      <c r="AT80" s="38" t="s">
        <v>24</v>
      </c>
      <c r="AU80" s="37" t="s">
        <v>47</v>
      </c>
      <c r="AV80" s="49">
        <v>270</v>
      </c>
      <c r="AW80" s="49"/>
      <c r="AX80" s="50"/>
      <c r="AY80" s="26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1">
        <v>1</v>
      </c>
      <c r="BO80" s="37">
        <v>81.400000000000006</v>
      </c>
      <c r="BP80" s="26">
        <v>82.2</v>
      </c>
      <c r="BQ80" s="26">
        <v>1015.5</v>
      </c>
      <c r="BR80" s="26">
        <v>1016.1</v>
      </c>
      <c r="BS80" s="26">
        <v>0</v>
      </c>
      <c r="BT80" s="26">
        <v>2</v>
      </c>
      <c r="BU80" s="26">
        <v>1.4</v>
      </c>
      <c r="BV80" s="26">
        <v>1</v>
      </c>
      <c r="BW80" s="26" t="s">
        <v>44</v>
      </c>
      <c r="BX80" s="26">
        <v>12</v>
      </c>
      <c r="BY80" s="26"/>
      <c r="BZ80" s="32"/>
      <c r="CA80" s="27"/>
      <c r="CB80" s="49" t="s">
        <v>57</v>
      </c>
      <c r="CC80" s="49"/>
      <c r="CD80" s="49"/>
      <c r="CE80" s="49">
        <f t="shared" si="9"/>
        <v>0</v>
      </c>
      <c r="CF80" s="49">
        <f t="shared" si="10"/>
        <v>0</v>
      </c>
      <c r="CG80" s="49">
        <f t="shared" si="11"/>
        <v>0</v>
      </c>
      <c r="CH80" s="49">
        <f t="shared" si="12"/>
        <v>0</v>
      </c>
    </row>
    <row r="81" spans="1:86" x14ac:dyDescent="0.25">
      <c r="A81" s="47">
        <v>42154</v>
      </c>
      <c r="B81" s="48" t="str">
        <f t="shared" si="8"/>
        <v>15150</v>
      </c>
      <c r="C81" s="49" t="s">
        <v>47</v>
      </c>
      <c r="D81" s="49" t="s">
        <v>26</v>
      </c>
      <c r="E81" s="26">
        <v>11</v>
      </c>
      <c r="F81" s="26">
        <v>5</v>
      </c>
      <c r="G81" s="26" t="s">
        <v>27</v>
      </c>
      <c r="H81" s="26">
        <f t="shared" si="7"/>
        <v>1232</v>
      </c>
      <c r="I81" s="37">
        <v>1832</v>
      </c>
      <c r="J81" s="21" t="s">
        <v>30</v>
      </c>
      <c r="K81" s="19"/>
      <c r="L81" s="26">
        <v>0</v>
      </c>
      <c r="M81" s="26">
        <v>0</v>
      </c>
      <c r="N81" s="26">
        <v>0</v>
      </c>
      <c r="O81" s="26">
        <v>0</v>
      </c>
      <c r="P81" s="26">
        <v>0</v>
      </c>
      <c r="Q81" s="26">
        <v>0</v>
      </c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49"/>
      <c r="AD81" s="49"/>
      <c r="AE81" s="49"/>
      <c r="AF81" s="49"/>
      <c r="AG81" s="49"/>
      <c r="AH81" s="22">
        <v>0</v>
      </c>
      <c r="AI81" s="37"/>
      <c r="AJ81" s="26">
        <v>0</v>
      </c>
      <c r="AK81" s="26">
        <v>1</v>
      </c>
      <c r="AL81" s="26">
        <v>0</v>
      </c>
      <c r="AM81" s="26">
        <v>0</v>
      </c>
      <c r="AN81" s="26">
        <v>1</v>
      </c>
      <c r="AO81" s="26">
        <v>1</v>
      </c>
      <c r="AP81" s="26" t="s">
        <v>52</v>
      </c>
      <c r="AQ81" s="38" t="s">
        <v>52</v>
      </c>
      <c r="AR81" s="38" t="s">
        <v>52</v>
      </c>
      <c r="AS81" s="38"/>
      <c r="AT81" s="38" t="s">
        <v>24</v>
      </c>
      <c r="AU81" s="37" t="s">
        <v>55</v>
      </c>
      <c r="AV81" s="49">
        <v>170</v>
      </c>
      <c r="AW81" s="49"/>
      <c r="AX81" s="50"/>
      <c r="AY81" s="26"/>
      <c r="AZ81" s="53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1">
        <v>1</v>
      </c>
      <c r="BO81" s="37">
        <v>81.400000000000006</v>
      </c>
      <c r="BP81" s="26">
        <v>82.2</v>
      </c>
      <c r="BQ81" s="26">
        <v>1015.5</v>
      </c>
      <c r="BR81" s="26">
        <v>1016.1</v>
      </c>
      <c r="BS81" s="42">
        <v>0</v>
      </c>
      <c r="BT81" s="42">
        <v>3</v>
      </c>
      <c r="BU81" s="42">
        <v>4.4000000000000004</v>
      </c>
      <c r="BV81" s="42">
        <v>1</v>
      </c>
      <c r="BW81" s="42" t="s">
        <v>44</v>
      </c>
      <c r="BX81" s="42">
        <v>12</v>
      </c>
      <c r="BY81" s="26"/>
      <c r="BZ81" s="32"/>
      <c r="CA81" s="27"/>
      <c r="CB81" s="49" t="s">
        <v>57</v>
      </c>
      <c r="CC81" s="49"/>
      <c r="CD81" s="49"/>
      <c r="CE81" s="49">
        <f t="shared" si="9"/>
        <v>0</v>
      </c>
      <c r="CF81" s="49">
        <f t="shared" si="10"/>
        <v>0</v>
      </c>
      <c r="CG81" s="49">
        <f t="shared" si="11"/>
        <v>0</v>
      </c>
      <c r="CH81" s="49">
        <f t="shared" si="12"/>
        <v>0</v>
      </c>
    </row>
    <row r="82" spans="1:86" x14ac:dyDescent="0.25">
      <c r="A82" s="47">
        <v>42154</v>
      </c>
      <c r="B82" s="48" t="str">
        <f t="shared" si="8"/>
        <v>15150</v>
      </c>
      <c r="C82" s="49" t="s">
        <v>47</v>
      </c>
      <c r="D82" s="49" t="s">
        <v>26</v>
      </c>
      <c r="E82" s="26">
        <v>11</v>
      </c>
      <c r="F82" s="26">
        <v>6</v>
      </c>
      <c r="G82" s="26" t="s">
        <v>27</v>
      </c>
      <c r="H82" s="26">
        <f t="shared" si="7"/>
        <v>1240</v>
      </c>
      <c r="I82" s="37">
        <v>1840</v>
      </c>
      <c r="J82" s="21" t="s">
        <v>30</v>
      </c>
      <c r="K82" s="19"/>
      <c r="L82" s="26">
        <v>0</v>
      </c>
      <c r="M82" s="26">
        <v>0</v>
      </c>
      <c r="N82" s="26">
        <v>0</v>
      </c>
      <c r="O82" s="26">
        <v>0</v>
      </c>
      <c r="P82" s="26">
        <v>0</v>
      </c>
      <c r="Q82" s="26">
        <v>0</v>
      </c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49"/>
      <c r="AD82" s="49"/>
      <c r="AE82" s="49"/>
      <c r="AF82" s="49"/>
      <c r="AG82" s="49"/>
      <c r="AH82" s="22">
        <v>0</v>
      </c>
      <c r="AI82" s="37"/>
      <c r="AJ82" s="26">
        <v>0</v>
      </c>
      <c r="AK82" s="26">
        <v>0</v>
      </c>
      <c r="AL82" s="26">
        <v>0</v>
      </c>
      <c r="AM82" s="26">
        <v>0</v>
      </c>
      <c r="AN82" s="26">
        <v>0</v>
      </c>
      <c r="AO82" s="26">
        <v>1</v>
      </c>
      <c r="AP82" s="26" t="s">
        <v>52</v>
      </c>
      <c r="AQ82" s="38" t="s">
        <v>52</v>
      </c>
      <c r="AR82" s="38" t="s">
        <v>52</v>
      </c>
      <c r="AS82" s="38"/>
      <c r="AT82" s="39" t="s">
        <v>25</v>
      </c>
      <c r="AU82" s="37" t="s">
        <v>47</v>
      </c>
      <c r="AV82" s="49">
        <v>270</v>
      </c>
      <c r="AW82" s="49"/>
      <c r="AX82" s="50" t="s">
        <v>25</v>
      </c>
      <c r="AY82" s="26" t="s">
        <v>19</v>
      </c>
      <c r="AZ82" s="50">
        <v>100</v>
      </c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1">
        <v>2</v>
      </c>
      <c r="BO82" s="37">
        <v>81.400000000000006</v>
      </c>
      <c r="BP82" s="26">
        <v>82.2</v>
      </c>
      <c r="BQ82" s="26">
        <v>1015.5</v>
      </c>
      <c r="BR82" s="26">
        <v>1016.1</v>
      </c>
      <c r="BS82" s="26">
        <v>0</v>
      </c>
      <c r="BT82" s="26">
        <v>4</v>
      </c>
      <c r="BU82" s="26">
        <v>3.7</v>
      </c>
      <c r="BV82" s="26">
        <v>1</v>
      </c>
      <c r="BW82" s="26" t="s">
        <v>44</v>
      </c>
      <c r="BX82" s="26">
        <v>12</v>
      </c>
      <c r="BY82" s="26"/>
      <c r="BZ82" s="32"/>
      <c r="CA82" s="27"/>
      <c r="CB82" s="49" t="s">
        <v>57</v>
      </c>
      <c r="CC82" s="49"/>
      <c r="CD82" s="49"/>
      <c r="CE82" s="49">
        <f t="shared" si="9"/>
        <v>0</v>
      </c>
      <c r="CF82" s="49">
        <f t="shared" si="10"/>
        <v>0</v>
      </c>
      <c r="CG82" s="49">
        <f t="shared" si="11"/>
        <v>0</v>
      </c>
      <c r="CH82" s="49">
        <f t="shared" si="12"/>
        <v>0</v>
      </c>
    </row>
    <row r="83" spans="1:86" x14ac:dyDescent="0.25">
      <c r="A83" s="47">
        <v>42154</v>
      </c>
      <c r="B83" s="48" t="str">
        <f t="shared" si="8"/>
        <v>15150</v>
      </c>
      <c r="C83" s="49" t="s">
        <v>47</v>
      </c>
      <c r="D83" s="49" t="s">
        <v>26</v>
      </c>
      <c r="E83" s="26">
        <v>11</v>
      </c>
      <c r="F83" s="26">
        <v>7</v>
      </c>
      <c r="G83" s="26" t="s">
        <v>27</v>
      </c>
      <c r="H83" s="26">
        <f t="shared" si="7"/>
        <v>1248</v>
      </c>
      <c r="I83" s="37">
        <v>1848</v>
      </c>
      <c r="J83" s="21" t="s">
        <v>30</v>
      </c>
      <c r="K83" s="19"/>
      <c r="L83" s="26">
        <v>0</v>
      </c>
      <c r="M83" s="26">
        <v>0</v>
      </c>
      <c r="N83" s="26">
        <v>0</v>
      </c>
      <c r="O83" s="26">
        <v>0</v>
      </c>
      <c r="P83" s="26">
        <v>0</v>
      </c>
      <c r="Q83" s="26">
        <v>0</v>
      </c>
      <c r="R83" s="2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9"/>
      <c r="AD83" s="49"/>
      <c r="AE83" s="49"/>
      <c r="AF83" s="49"/>
      <c r="AG83" s="49"/>
      <c r="AH83" s="22">
        <v>0</v>
      </c>
      <c r="AI83" s="37"/>
      <c r="AJ83" s="26">
        <v>0</v>
      </c>
      <c r="AK83" s="26">
        <v>0</v>
      </c>
      <c r="AL83" s="26">
        <v>0</v>
      </c>
      <c r="AM83" s="26">
        <v>0</v>
      </c>
      <c r="AN83" s="26">
        <v>0</v>
      </c>
      <c r="AO83" s="26">
        <v>0</v>
      </c>
      <c r="AP83" s="40"/>
      <c r="AQ83" s="38"/>
      <c r="AR83" s="38"/>
      <c r="AS83" s="38"/>
      <c r="AT83" s="49"/>
      <c r="AU83" s="37"/>
      <c r="AV83" s="49"/>
      <c r="AW83" s="49"/>
      <c r="AX83" s="50"/>
      <c r="AY83" s="26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1"/>
      <c r="BO83" s="37">
        <v>81.400000000000006</v>
      </c>
      <c r="BP83" s="26">
        <v>82.2</v>
      </c>
      <c r="BQ83" s="26">
        <v>1015.5</v>
      </c>
      <c r="BR83" s="26">
        <v>1016.1</v>
      </c>
      <c r="BS83" s="42">
        <v>0</v>
      </c>
      <c r="BT83" s="42">
        <v>4</v>
      </c>
      <c r="BU83" s="42">
        <v>3.1</v>
      </c>
      <c r="BV83" s="42">
        <v>1</v>
      </c>
      <c r="BW83" s="42" t="s">
        <v>44</v>
      </c>
      <c r="BX83" s="42">
        <v>12</v>
      </c>
      <c r="BY83" s="26"/>
      <c r="BZ83" s="32"/>
      <c r="CA83" s="27"/>
      <c r="CB83" s="49" t="s">
        <v>57</v>
      </c>
      <c r="CC83" s="49"/>
      <c r="CD83" s="49"/>
      <c r="CE83" s="49">
        <f t="shared" si="9"/>
        <v>0</v>
      </c>
      <c r="CF83" s="49">
        <f t="shared" si="10"/>
        <v>0</v>
      </c>
      <c r="CG83" s="49">
        <f t="shared" si="11"/>
        <v>0</v>
      </c>
      <c r="CH83" s="49">
        <f t="shared" si="12"/>
        <v>0</v>
      </c>
    </row>
    <row r="84" spans="1:86" s="71" customFormat="1" x14ac:dyDescent="0.25">
      <c r="A84" s="55" t="s">
        <v>104</v>
      </c>
      <c r="B84" s="56" t="s">
        <v>104</v>
      </c>
      <c r="C84" s="57" t="s">
        <v>47</v>
      </c>
      <c r="D84" s="57" t="s">
        <v>104</v>
      </c>
      <c r="E84" s="58">
        <v>12</v>
      </c>
      <c r="F84" s="58">
        <v>1</v>
      </c>
      <c r="G84" s="58" t="s">
        <v>104</v>
      </c>
      <c r="H84" s="74" t="s">
        <v>104</v>
      </c>
      <c r="I84" s="74" t="s">
        <v>104</v>
      </c>
      <c r="J84" s="60" t="s">
        <v>104</v>
      </c>
      <c r="K84" s="59"/>
      <c r="L84" s="68" t="s">
        <v>104</v>
      </c>
      <c r="M84" s="68" t="s">
        <v>104</v>
      </c>
      <c r="N84" s="68" t="s">
        <v>104</v>
      </c>
      <c r="O84" s="68" t="s">
        <v>104</v>
      </c>
      <c r="P84" s="68" t="s">
        <v>104</v>
      </c>
      <c r="Q84" s="68" t="s">
        <v>104</v>
      </c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7"/>
      <c r="AD84" s="57"/>
      <c r="AE84" s="57"/>
      <c r="AF84" s="57"/>
      <c r="AG84" s="57"/>
      <c r="AH84" s="61" t="s">
        <v>104</v>
      </c>
      <c r="AI84" s="59"/>
      <c r="AJ84" s="68" t="s">
        <v>104</v>
      </c>
      <c r="AK84" s="68" t="s">
        <v>104</v>
      </c>
      <c r="AL84" s="68" t="s">
        <v>104</v>
      </c>
      <c r="AM84" s="68" t="s">
        <v>104</v>
      </c>
      <c r="AN84" s="68" t="s">
        <v>104</v>
      </c>
      <c r="AO84" s="68" t="s">
        <v>104</v>
      </c>
      <c r="AP84" s="58"/>
      <c r="AQ84" s="57"/>
      <c r="AR84" s="57"/>
      <c r="AS84" s="57"/>
      <c r="AT84" s="57"/>
      <c r="AU84" s="59"/>
      <c r="AV84" s="57"/>
      <c r="AW84" s="57"/>
      <c r="AX84" s="62"/>
      <c r="AY84" s="58"/>
      <c r="AZ84" s="62"/>
      <c r="BA84" s="62"/>
      <c r="BB84" s="62"/>
      <c r="BC84" s="62"/>
      <c r="BD84" s="62"/>
      <c r="BE84" s="62"/>
      <c r="BF84" s="62"/>
      <c r="BG84" s="62"/>
      <c r="BH84" s="62"/>
      <c r="BI84" s="62"/>
      <c r="BJ84" s="62"/>
      <c r="BK84" s="62"/>
      <c r="BL84" s="62"/>
      <c r="BM84" s="62"/>
      <c r="BN84" s="63"/>
      <c r="BO84" s="59" t="s">
        <v>104</v>
      </c>
      <c r="BP84" s="58" t="s">
        <v>104</v>
      </c>
      <c r="BQ84" s="58" t="s">
        <v>104</v>
      </c>
      <c r="BR84" s="58" t="s">
        <v>104</v>
      </c>
      <c r="BS84" s="58" t="s">
        <v>104</v>
      </c>
      <c r="BT84" s="58" t="s">
        <v>104</v>
      </c>
      <c r="BU84" s="58" t="s">
        <v>104</v>
      </c>
      <c r="BV84" s="58" t="s">
        <v>104</v>
      </c>
      <c r="BW84" s="58" t="s">
        <v>104</v>
      </c>
      <c r="BX84" s="58" t="s">
        <v>104</v>
      </c>
      <c r="BY84" s="58"/>
      <c r="BZ84" s="70"/>
      <c r="CA84" s="69"/>
      <c r="CB84" s="57"/>
      <c r="CC84" s="57"/>
      <c r="CD84" s="57"/>
      <c r="CE84" s="57" t="str">
        <f t="shared" si="9"/>
        <v>-</v>
      </c>
      <c r="CF84" s="57" t="str">
        <f t="shared" si="10"/>
        <v>-</v>
      </c>
      <c r="CG84" s="57" t="str">
        <f t="shared" si="11"/>
        <v>-</v>
      </c>
      <c r="CH84" s="57" t="str">
        <f t="shared" si="12"/>
        <v>-</v>
      </c>
    </row>
    <row r="85" spans="1:86" x14ac:dyDescent="0.25">
      <c r="A85" s="47" t="s">
        <v>104</v>
      </c>
      <c r="B85" s="48" t="s">
        <v>104</v>
      </c>
      <c r="C85" s="49" t="s">
        <v>47</v>
      </c>
      <c r="D85" s="49" t="s">
        <v>104</v>
      </c>
      <c r="E85" s="26">
        <v>12</v>
      </c>
      <c r="F85" s="26">
        <v>2</v>
      </c>
      <c r="G85" s="26" t="s">
        <v>104</v>
      </c>
      <c r="H85" s="54" t="s">
        <v>104</v>
      </c>
      <c r="I85" s="54" t="s">
        <v>104</v>
      </c>
      <c r="J85" s="21" t="s">
        <v>104</v>
      </c>
      <c r="K85" s="19"/>
      <c r="L85" s="42" t="s">
        <v>104</v>
      </c>
      <c r="M85" s="42" t="s">
        <v>104</v>
      </c>
      <c r="N85" s="42" t="s">
        <v>104</v>
      </c>
      <c r="O85" s="42" t="s">
        <v>104</v>
      </c>
      <c r="P85" s="42" t="s">
        <v>104</v>
      </c>
      <c r="Q85" s="42" t="s">
        <v>104</v>
      </c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49"/>
      <c r="AD85" s="49"/>
      <c r="AE85" s="49"/>
      <c r="AF85" s="49"/>
      <c r="AG85" s="49"/>
      <c r="AH85" s="22" t="s">
        <v>104</v>
      </c>
      <c r="AI85" s="37"/>
      <c r="AJ85" s="42" t="s">
        <v>104</v>
      </c>
      <c r="AK85" s="42" t="s">
        <v>104</v>
      </c>
      <c r="AL85" s="42" t="s">
        <v>104</v>
      </c>
      <c r="AM85" s="42" t="s">
        <v>104</v>
      </c>
      <c r="AN85" s="42" t="s">
        <v>104</v>
      </c>
      <c r="AO85" s="42" t="s">
        <v>104</v>
      </c>
      <c r="AP85" s="26"/>
      <c r="AQ85" s="38"/>
      <c r="AR85" s="38"/>
      <c r="AS85" s="38"/>
      <c r="AT85" s="49"/>
      <c r="AU85" s="37"/>
      <c r="AV85" s="49"/>
      <c r="AW85" s="49"/>
      <c r="AX85" s="50"/>
      <c r="AY85" s="26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1"/>
      <c r="BO85" s="37" t="s">
        <v>104</v>
      </c>
      <c r="BP85" s="26" t="s">
        <v>104</v>
      </c>
      <c r="BQ85" s="26" t="s">
        <v>104</v>
      </c>
      <c r="BR85" s="26" t="s">
        <v>104</v>
      </c>
      <c r="BS85" s="26" t="s">
        <v>104</v>
      </c>
      <c r="BT85" s="26" t="s">
        <v>104</v>
      </c>
      <c r="BU85" s="26" t="s">
        <v>104</v>
      </c>
      <c r="BV85" s="26" t="s">
        <v>104</v>
      </c>
      <c r="BW85" s="26" t="s">
        <v>104</v>
      </c>
      <c r="BX85" s="26" t="s">
        <v>104</v>
      </c>
      <c r="BY85" s="26"/>
      <c r="BZ85" s="32"/>
      <c r="CA85" s="27"/>
      <c r="CB85" s="49"/>
      <c r="CC85" s="49"/>
      <c r="CD85" s="49"/>
      <c r="CE85" s="49" t="str">
        <f t="shared" si="9"/>
        <v>-</v>
      </c>
      <c r="CF85" s="49" t="str">
        <f t="shared" si="10"/>
        <v>-</v>
      </c>
      <c r="CG85" s="49" t="str">
        <f t="shared" si="11"/>
        <v>-</v>
      </c>
      <c r="CH85" s="49" t="str">
        <f t="shared" si="12"/>
        <v>-</v>
      </c>
    </row>
    <row r="86" spans="1:86" x14ac:dyDescent="0.25">
      <c r="A86" s="47" t="s">
        <v>104</v>
      </c>
      <c r="B86" s="48" t="s">
        <v>104</v>
      </c>
      <c r="C86" s="49" t="s">
        <v>47</v>
      </c>
      <c r="D86" s="49" t="s">
        <v>104</v>
      </c>
      <c r="E86" s="26">
        <v>12</v>
      </c>
      <c r="F86" s="26">
        <v>3</v>
      </c>
      <c r="G86" s="26" t="s">
        <v>104</v>
      </c>
      <c r="H86" s="54" t="s">
        <v>104</v>
      </c>
      <c r="I86" s="54" t="s">
        <v>104</v>
      </c>
      <c r="J86" s="21" t="s">
        <v>104</v>
      </c>
      <c r="K86" s="19"/>
      <c r="L86" s="42" t="s">
        <v>104</v>
      </c>
      <c r="M86" s="42" t="s">
        <v>104</v>
      </c>
      <c r="N86" s="42" t="s">
        <v>104</v>
      </c>
      <c r="O86" s="42" t="s">
        <v>104</v>
      </c>
      <c r="P86" s="42" t="s">
        <v>104</v>
      </c>
      <c r="Q86" s="42" t="s">
        <v>104</v>
      </c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49"/>
      <c r="AD86" s="49"/>
      <c r="AE86" s="49"/>
      <c r="AF86" s="49"/>
      <c r="AG86" s="49"/>
      <c r="AH86" s="22" t="s">
        <v>104</v>
      </c>
      <c r="AI86" s="37"/>
      <c r="AJ86" s="42" t="s">
        <v>104</v>
      </c>
      <c r="AK86" s="42" t="s">
        <v>104</v>
      </c>
      <c r="AL86" s="42" t="s">
        <v>104</v>
      </c>
      <c r="AM86" s="42" t="s">
        <v>104</v>
      </c>
      <c r="AN86" s="42" t="s">
        <v>104</v>
      </c>
      <c r="AO86" s="42" t="s">
        <v>104</v>
      </c>
      <c r="AP86" s="26"/>
      <c r="AQ86" s="38"/>
      <c r="AR86" s="38"/>
      <c r="AS86" s="38"/>
      <c r="AT86" s="49"/>
      <c r="AU86" s="37"/>
      <c r="AV86" s="49"/>
      <c r="AW86" s="49"/>
      <c r="AX86" s="50"/>
      <c r="AY86" s="26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1"/>
      <c r="BO86" s="37" t="s">
        <v>104</v>
      </c>
      <c r="BP86" s="26" t="s">
        <v>104</v>
      </c>
      <c r="BQ86" s="26" t="s">
        <v>104</v>
      </c>
      <c r="BR86" s="26" t="s">
        <v>104</v>
      </c>
      <c r="BS86" s="26" t="s">
        <v>104</v>
      </c>
      <c r="BT86" s="26" t="s">
        <v>104</v>
      </c>
      <c r="BU86" s="26" t="s">
        <v>104</v>
      </c>
      <c r="BV86" s="26" t="s">
        <v>104</v>
      </c>
      <c r="BW86" s="26" t="s">
        <v>104</v>
      </c>
      <c r="BX86" s="26" t="s">
        <v>104</v>
      </c>
      <c r="BY86" s="26"/>
      <c r="BZ86" s="32"/>
      <c r="CA86" s="27"/>
      <c r="CB86" s="49"/>
      <c r="CC86" s="49"/>
      <c r="CD86" s="49"/>
      <c r="CE86" s="49" t="str">
        <f t="shared" si="9"/>
        <v>-</v>
      </c>
      <c r="CF86" s="49" t="str">
        <f t="shared" si="10"/>
        <v>-</v>
      </c>
      <c r="CG86" s="49" t="str">
        <f t="shared" si="11"/>
        <v>-</v>
      </c>
      <c r="CH86" s="49" t="str">
        <f t="shared" si="12"/>
        <v>-</v>
      </c>
    </row>
    <row r="87" spans="1:86" x14ac:dyDescent="0.25">
      <c r="A87" s="47" t="s">
        <v>104</v>
      </c>
      <c r="B87" s="48" t="s">
        <v>104</v>
      </c>
      <c r="C87" s="49" t="s">
        <v>47</v>
      </c>
      <c r="D87" s="49" t="s">
        <v>104</v>
      </c>
      <c r="E87" s="26">
        <v>12</v>
      </c>
      <c r="F87" s="26">
        <v>4</v>
      </c>
      <c r="G87" s="26" t="s">
        <v>104</v>
      </c>
      <c r="H87" s="54" t="s">
        <v>104</v>
      </c>
      <c r="I87" s="54" t="s">
        <v>104</v>
      </c>
      <c r="J87" s="21" t="s">
        <v>104</v>
      </c>
      <c r="K87" s="19"/>
      <c r="L87" s="42" t="s">
        <v>104</v>
      </c>
      <c r="M87" s="42" t="s">
        <v>104</v>
      </c>
      <c r="N87" s="42" t="s">
        <v>104</v>
      </c>
      <c r="O87" s="42" t="s">
        <v>104</v>
      </c>
      <c r="P87" s="42" t="s">
        <v>104</v>
      </c>
      <c r="Q87" s="42" t="s">
        <v>104</v>
      </c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49"/>
      <c r="AD87" s="49"/>
      <c r="AE87" s="49"/>
      <c r="AF87" s="49"/>
      <c r="AG87" s="49"/>
      <c r="AH87" s="22" t="s">
        <v>104</v>
      </c>
      <c r="AI87" s="37"/>
      <c r="AJ87" s="42" t="s">
        <v>104</v>
      </c>
      <c r="AK87" s="42" t="s">
        <v>104</v>
      </c>
      <c r="AL87" s="42" t="s">
        <v>104</v>
      </c>
      <c r="AM87" s="42" t="s">
        <v>104</v>
      </c>
      <c r="AN87" s="42" t="s">
        <v>104</v>
      </c>
      <c r="AO87" s="42" t="s">
        <v>104</v>
      </c>
      <c r="AP87" s="26"/>
      <c r="AQ87" s="38"/>
      <c r="AR87" s="38"/>
      <c r="AS87" s="38"/>
      <c r="AT87" s="49"/>
      <c r="AU87" s="37"/>
      <c r="AV87" s="49"/>
      <c r="AW87" s="49"/>
      <c r="AX87" s="50"/>
      <c r="AY87" s="26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1"/>
      <c r="BO87" s="37" t="s">
        <v>104</v>
      </c>
      <c r="BP87" s="26" t="s">
        <v>104</v>
      </c>
      <c r="BQ87" s="26" t="s">
        <v>104</v>
      </c>
      <c r="BR87" s="26" t="s">
        <v>104</v>
      </c>
      <c r="BS87" s="26" t="s">
        <v>104</v>
      </c>
      <c r="BT87" s="26" t="s">
        <v>104</v>
      </c>
      <c r="BU87" s="26" t="s">
        <v>104</v>
      </c>
      <c r="BV87" s="26" t="s">
        <v>104</v>
      </c>
      <c r="BW87" s="26" t="s">
        <v>104</v>
      </c>
      <c r="BX87" s="26" t="s">
        <v>104</v>
      </c>
      <c r="BY87" s="26"/>
      <c r="BZ87" s="32"/>
      <c r="CA87" s="27"/>
      <c r="CB87" s="49"/>
      <c r="CC87" s="49"/>
      <c r="CD87" s="49"/>
      <c r="CE87" s="49" t="str">
        <f t="shared" si="9"/>
        <v>-</v>
      </c>
      <c r="CF87" s="49" t="str">
        <f t="shared" si="10"/>
        <v>-</v>
      </c>
      <c r="CG87" s="49" t="str">
        <f t="shared" si="11"/>
        <v>-</v>
      </c>
      <c r="CH87" s="49" t="str">
        <f t="shared" si="12"/>
        <v>-</v>
      </c>
    </row>
    <row r="88" spans="1:86" x14ac:dyDescent="0.25">
      <c r="A88" s="47" t="s">
        <v>104</v>
      </c>
      <c r="B88" s="48" t="s">
        <v>104</v>
      </c>
      <c r="C88" s="49" t="s">
        <v>47</v>
      </c>
      <c r="D88" s="49" t="s">
        <v>104</v>
      </c>
      <c r="E88" s="26">
        <v>12</v>
      </c>
      <c r="F88" s="26">
        <v>5</v>
      </c>
      <c r="G88" s="26" t="s">
        <v>104</v>
      </c>
      <c r="H88" s="54" t="s">
        <v>104</v>
      </c>
      <c r="I88" s="54" t="s">
        <v>104</v>
      </c>
      <c r="J88" s="21" t="s">
        <v>104</v>
      </c>
      <c r="K88" s="19"/>
      <c r="L88" s="42" t="s">
        <v>104</v>
      </c>
      <c r="M88" s="42" t="s">
        <v>104</v>
      </c>
      <c r="N88" s="42" t="s">
        <v>104</v>
      </c>
      <c r="O88" s="42" t="s">
        <v>104</v>
      </c>
      <c r="P88" s="42" t="s">
        <v>104</v>
      </c>
      <c r="Q88" s="42" t="s">
        <v>104</v>
      </c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49"/>
      <c r="AD88" s="49"/>
      <c r="AE88" s="49"/>
      <c r="AF88" s="49"/>
      <c r="AG88" s="49"/>
      <c r="AH88" s="22" t="s">
        <v>104</v>
      </c>
      <c r="AI88" s="37"/>
      <c r="AJ88" s="42" t="s">
        <v>104</v>
      </c>
      <c r="AK88" s="42" t="s">
        <v>104</v>
      </c>
      <c r="AL88" s="42" t="s">
        <v>104</v>
      </c>
      <c r="AM88" s="42" t="s">
        <v>104</v>
      </c>
      <c r="AN88" s="42" t="s">
        <v>104</v>
      </c>
      <c r="AO88" s="42" t="s">
        <v>104</v>
      </c>
      <c r="AP88" s="26"/>
      <c r="AQ88" s="38"/>
      <c r="AR88" s="38"/>
      <c r="AS88" s="38"/>
      <c r="AT88" s="49"/>
      <c r="AU88" s="37"/>
      <c r="AV88" s="49"/>
      <c r="AW88" s="49"/>
      <c r="AX88" s="50"/>
      <c r="AY88" s="26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1"/>
      <c r="BO88" s="37" t="s">
        <v>104</v>
      </c>
      <c r="BP88" s="26" t="s">
        <v>104</v>
      </c>
      <c r="BQ88" s="26" t="s">
        <v>104</v>
      </c>
      <c r="BR88" s="26" t="s">
        <v>104</v>
      </c>
      <c r="BS88" s="26" t="s">
        <v>104</v>
      </c>
      <c r="BT88" s="26" t="s">
        <v>104</v>
      </c>
      <c r="BU88" s="26" t="s">
        <v>104</v>
      </c>
      <c r="BV88" s="26" t="s">
        <v>104</v>
      </c>
      <c r="BW88" s="26" t="s">
        <v>104</v>
      </c>
      <c r="BX88" s="26" t="s">
        <v>104</v>
      </c>
      <c r="BY88" s="26"/>
      <c r="BZ88" s="32"/>
      <c r="CA88" s="27"/>
      <c r="CB88" s="49"/>
      <c r="CC88" s="49"/>
      <c r="CD88" s="49"/>
      <c r="CE88" s="49" t="str">
        <f t="shared" si="9"/>
        <v>-</v>
      </c>
      <c r="CF88" s="49" t="str">
        <f t="shared" si="10"/>
        <v>-</v>
      </c>
      <c r="CG88" s="49" t="str">
        <f t="shared" si="11"/>
        <v>-</v>
      </c>
      <c r="CH88" s="49" t="str">
        <f t="shared" si="12"/>
        <v>-</v>
      </c>
    </row>
    <row r="89" spans="1:86" x14ac:dyDescent="0.25">
      <c r="A89" s="47" t="s">
        <v>104</v>
      </c>
      <c r="B89" s="48" t="s">
        <v>104</v>
      </c>
      <c r="C89" s="49" t="s">
        <v>47</v>
      </c>
      <c r="D89" s="49" t="s">
        <v>104</v>
      </c>
      <c r="E89" s="26">
        <v>12</v>
      </c>
      <c r="F89" s="26">
        <v>6</v>
      </c>
      <c r="G89" s="26" t="s">
        <v>104</v>
      </c>
      <c r="H89" s="54" t="s">
        <v>104</v>
      </c>
      <c r="I89" s="54" t="s">
        <v>104</v>
      </c>
      <c r="J89" s="21" t="s">
        <v>104</v>
      </c>
      <c r="K89" s="19"/>
      <c r="L89" s="42" t="s">
        <v>104</v>
      </c>
      <c r="M89" s="42" t="s">
        <v>104</v>
      </c>
      <c r="N89" s="42" t="s">
        <v>104</v>
      </c>
      <c r="O89" s="42" t="s">
        <v>104</v>
      </c>
      <c r="P89" s="42" t="s">
        <v>104</v>
      </c>
      <c r="Q89" s="42" t="s">
        <v>104</v>
      </c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49"/>
      <c r="AD89" s="49"/>
      <c r="AE89" s="49"/>
      <c r="AF89" s="49"/>
      <c r="AG89" s="49"/>
      <c r="AH89" s="22" t="s">
        <v>104</v>
      </c>
      <c r="AI89" s="37"/>
      <c r="AJ89" s="42" t="s">
        <v>104</v>
      </c>
      <c r="AK89" s="42" t="s">
        <v>104</v>
      </c>
      <c r="AL89" s="42" t="s">
        <v>104</v>
      </c>
      <c r="AM89" s="42" t="s">
        <v>104</v>
      </c>
      <c r="AN89" s="42" t="s">
        <v>104</v>
      </c>
      <c r="AO89" s="42" t="s">
        <v>104</v>
      </c>
      <c r="AP89" s="26"/>
      <c r="AQ89" s="38"/>
      <c r="AR89" s="38"/>
      <c r="AS89" s="38"/>
      <c r="AT89" s="49"/>
      <c r="AU89" s="37"/>
      <c r="AV89" s="49"/>
      <c r="AW89" s="49"/>
      <c r="AX89" s="50"/>
      <c r="AY89" s="26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1"/>
      <c r="BO89" s="37" t="s">
        <v>104</v>
      </c>
      <c r="BP89" s="26" t="s">
        <v>104</v>
      </c>
      <c r="BQ89" s="26" t="s">
        <v>104</v>
      </c>
      <c r="BR89" s="26" t="s">
        <v>104</v>
      </c>
      <c r="BS89" s="26" t="s">
        <v>104</v>
      </c>
      <c r="BT89" s="26" t="s">
        <v>104</v>
      </c>
      <c r="BU89" s="26" t="s">
        <v>104</v>
      </c>
      <c r="BV89" s="26" t="s">
        <v>104</v>
      </c>
      <c r="BW89" s="26" t="s">
        <v>104</v>
      </c>
      <c r="BX89" s="26" t="s">
        <v>104</v>
      </c>
      <c r="BY89" s="26"/>
      <c r="BZ89" s="32"/>
      <c r="CA89" s="27"/>
      <c r="CB89" s="49"/>
      <c r="CC89" s="49"/>
      <c r="CD89" s="49"/>
      <c r="CE89" s="49" t="str">
        <f t="shared" si="9"/>
        <v>-</v>
      </c>
      <c r="CF89" s="49" t="str">
        <f t="shared" si="10"/>
        <v>-</v>
      </c>
      <c r="CG89" s="49" t="str">
        <f t="shared" si="11"/>
        <v>-</v>
      </c>
      <c r="CH89" s="49" t="str">
        <f t="shared" si="12"/>
        <v>-</v>
      </c>
    </row>
    <row r="90" spans="1:86" x14ac:dyDescent="0.25">
      <c r="A90" s="47" t="s">
        <v>104</v>
      </c>
      <c r="B90" s="48" t="s">
        <v>104</v>
      </c>
      <c r="C90" s="49" t="s">
        <v>47</v>
      </c>
      <c r="D90" s="49" t="s">
        <v>104</v>
      </c>
      <c r="E90" s="26">
        <v>12</v>
      </c>
      <c r="F90" s="26">
        <v>7</v>
      </c>
      <c r="G90" s="26" t="s">
        <v>104</v>
      </c>
      <c r="H90" s="54" t="s">
        <v>104</v>
      </c>
      <c r="I90" s="54" t="s">
        <v>104</v>
      </c>
      <c r="J90" s="21" t="s">
        <v>104</v>
      </c>
      <c r="K90" s="19"/>
      <c r="L90" s="42" t="s">
        <v>104</v>
      </c>
      <c r="M90" s="42" t="s">
        <v>104</v>
      </c>
      <c r="N90" s="42" t="s">
        <v>104</v>
      </c>
      <c r="O90" s="42" t="s">
        <v>104</v>
      </c>
      <c r="P90" s="42" t="s">
        <v>104</v>
      </c>
      <c r="Q90" s="42" t="s">
        <v>104</v>
      </c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49"/>
      <c r="AD90" s="49"/>
      <c r="AE90" s="49"/>
      <c r="AF90" s="49"/>
      <c r="AG90" s="49"/>
      <c r="AH90" s="22" t="s">
        <v>104</v>
      </c>
      <c r="AI90" s="37"/>
      <c r="AJ90" s="42" t="s">
        <v>104</v>
      </c>
      <c r="AK90" s="42" t="s">
        <v>104</v>
      </c>
      <c r="AL90" s="42" t="s">
        <v>104</v>
      </c>
      <c r="AM90" s="42" t="s">
        <v>104</v>
      </c>
      <c r="AN90" s="42" t="s">
        <v>104</v>
      </c>
      <c r="AO90" s="42" t="s">
        <v>104</v>
      </c>
      <c r="AP90" s="26"/>
      <c r="AQ90" s="38"/>
      <c r="AR90" s="38"/>
      <c r="AS90" s="38"/>
      <c r="AT90" s="49"/>
      <c r="AU90" s="37"/>
      <c r="AV90" s="49"/>
      <c r="AW90" s="49"/>
      <c r="AX90" s="50"/>
      <c r="AY90" s="26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1"/>
      <c r="BO90" s="37" t="s">
        <v>104</v>
      </c>
      <c r="BP90" s="26" t="s">
        <v>104</v>
      </c>
      <c r="BQ90" s="26" t="s">
        <v>104</v>
      </c>
      <c r="BR90" s="26" t="s">
        <v>104</v>
      </c>
      <c r="BS90" s="26" t="s">
        <v>104</v>
      </c>
      <c r="BT90" s="26" t="s">
        <v>104</v>
      </c>
      <c r="BU90" s="26" t="s">
        <v>104</v>
      </c>
      <c r="BV90" s="26" t="s">
        <v>104</v>
      </c>
      <c r="BW90" s="26" t="s">
        <v>104</v>
      </c>
      <c r="BX90" s="26" t="s">
        <v>104</v>
      </c>
      <c r="BY90" s="26"/>
      <c r="BZ90" s="32"/>
      <c r="CA90" s="27"/>
      <c r="CB90" s="49"/>
      <c r="CC90" s="49"/>
      <c r="CD90" s="49"/>
      <c r="CE90" s="49" t="str">
        <f t="shared" si="9"/>
        <v>-</v>
      </c>
      <c r="CF90" s="49" t="str">
        <f t="shared" si="10"/>
        <v>-</v>
      </c>
      <c r="CG90" s="49" t="str">
        <f t="shared" si="11"/>
        <v>-</v>
      </c>
      <c r="CH90" s="49" t="str">
        <f t="shared" si="12"/>
        <v>-</v>
      </c>
    </row>
    <row r="91" spans="1:86" x14ac:dyDescent="0.25">
      <c r="A91" s="47" t="s">
        <v>104</v>
      </c>
      <c r="B91" s="48" t="s">
        <v>104</v>
      </c>
      <c r="C91" s="49" t="s">
        <v>47</v>
      </c>
      <c r="D91" s="49" t="s">
        <v>104</v>
      </c>
      <c r="E91" s="26">
        <v>12</v>
      </c>
      <c r="F91" s="26">
        <v>8</v>
      </c>
      <c r="G91" s="26" t="s">
        <v>104</v>
      </c>
      <c r="H91" s="54" t="s">
        <v>104</v>
      </c>
      <c r="I91" s="54" t="s">
        <v>104</v>
      </c>
      <c r="J91" s="21" t="s">
        <v>104</v>
      </c>
      <c r="K91" s="19"/>
      <c r="L91" s="42" t="s">
        <v>104</v>
      </c>
      <c r="M91" s="42" t="s">
        <v>104</v>
      </c>
      <c r="N91" s="42" t="s">
        <v>104</v>
      </c>
      <c r="O91" s="42" t="s">
        <v>104</v>
      </c>
      <c r="P91" s="42" t="s">
        <v>104</v>
      </c>
      <c r="Q91" s="42" t="s">
        <v>104</v>
      </c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49"/>
      <c r="AD91" s="49"/>
      <c r="AE91" s="49"/>
      <c r="AF91" s="49"/>
      <c r="AG91" s="49"/>
      <c r="AH91" s="22" t="s">
        <v>104</v>
      </c>
      <c r="AI91" s="37"/>
      <c r="AJ91" s="42" t="s">
        <v>104</v>
      </c>
      <c r="AK91" s="42" t="s">
        <v>104</v>
      </c>
      <c r="AL91" s="42" t="s">
        <v>104</v>
      </c>
      <c r="AM91" s="42" t="s">
        <v>104</v>
      </c>
      <c r="AN91" s="42" t="s">
        <v>104</v>
      </c>
      <c r="AO91" s="42" t="s">
        <v>104</v>
      </c>
      <c r="AP91" s="26"/>
      <c r="AQ91" s="38"/>
      <c r="AR91" s="38"/>
      <c r="AS91" s="38"/>
      <c r="AT91" s="49"/>
      <c r="AU91" s="37"/>
      <c r="AV91" s="49"/>
      <c r="AW91" s="49"/>
      <c r="AX91" s="50"/>
      <c r="AY91" s="26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1"/>
      <c r="BO91" s="37" t="s">
        <v>104</v>
      </c>
      <c r="BP91" s="26" t="s">
        <v>104</v>
      </c>
      <c r="BQ91" s="26" t="s">
        <v>104</v>
      </c>
      <c r="BR91" s="26" t="s">
        <v>104</v>
      </c>
      <c r="BS91" s="26" t="s">
        <v>104</v>
      </c>
      <c r="BT91" s="26" t="s">
        <v>104</v>
      </c>
      <c r="BU91" s="26" t="s">
        <v>104</v>
      </c>
      <c r="BV91" s="26" t="s">
        <v>104</v>
      </c>
      <c r="BW91" s="26" t="s">
        <v>104</v>
      </c>
      <c r="BX91" s="26" t="s">
        <v>104</v>
      </c>
      <c r="BY91" s="26"/>
      <c r="BZ91" s="32"/>
      <c r="CA91" s="27"/>
      <c r="CB91" s="49"/>
      <c r="CC91" s="49"/>
      <c r="CD91" s="49"/>
      <c r="CE91" s="49" t="str">
        <f t="shared" si="9"/>
        <v>-</v>
      </c>
      <c r="CF91" s="49" t="str">
        <f t="shared" si="10"/>
        <v>-</v>
      </c>
      <c r="CG91" s="49" t="str">
        <f t="shared" si="11"/>
        <v>-</v>
      </c>
      <c r="CH91" s="49" t="str">
        <f t="shared" si="12"/>
        <v>-</v>
      </c>
    </row>
    <row r="92" spans="1:86" s="71" customFormat="1" x14ac:dyDescent="0.25">
      <c r="A92" s="55">
        <v>42154</v>
      </c>
      <c r="B92" s="56" t="str">
        <f t="shared" si="8"/>
        <v>15150</v>
      </c>
      <c r="C92" s="57" t="s">
        <v>47</v>
      </c>
      <c r="D92" s="57" t="s">
        <v>31</v>
      </c>
      <c r="E92" s="58">
        <v>13</v>
      </c>
      <c r="F92" s="58">
        <v>1</v>
      </c>
      <c r="G92" s="58" t="s">
        <v>27</v>
      </c>
      <c r="H92" s="58">
        <f t="shared" si="7"/>
        <v>1126</v>
      </c>
      <c r="I92" s="59">
        <v>1726</v>
      </c>
      <c r="J92" s="60" t="s">
        <v>30</v>
      </c>
      <c r="K92" s="59"/>
      <c r="L92" s="58">
        <v>0</v>
      </c>
      <c r="M92" s="58">
        <v>0</v>
      </c>
      <c r="N92" s="58">
        <v>0</v>
      </c>
      <c r="O92" s="58">
        <v>0</v>
      </c>
      <c r="P92" s="58">
        <v>0</v>
      </c>
      <c r="Q92" s="58">
        <v>0</v>
      </c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7"/>
      <c r="AD92" s="57"/>
      <c r="AE92" s="57"/>
      <c r="AF92" s="57"/>
      <c r="AG92" s="57"/>
      <c r="AH92" s="61">
        <v>0</v>
      </c>
      <c r="AI92" s="59"/>
      <c r="AJ92" s="58">
        <v>0</v>
      </c>
      <c r="AK92" s="58">
        <v>0</v>
      </c>
      <c r="AL92" s="58">
        <v>0</v>
      </c>
      <c r="AM92" s="58">
        <v>0</v>
      </c>
      <c r="AN92" s="58">
        <v>0</v>
      </c>
      <c r="AO92" s="58">
        <v>0</v>
      </c>
      <c r="AP92" s="58"/>
      <c r="AQ92" s="57"/>
      <c r="AR92" s="57"/>
      <c r="AS92" s="57"/>
      <c r="AT92" s="57"/>
      <c r="AU92" s="59"/>
      <c r="AV92" s="57"/>
      <c r="AW92" s="57"/>
      <c r="AX92" s="62"/>
      <c r="AY92" s="58"/>
      <c r="AZ92" s="62"/>
      <c r="BA92" s="62"/>
      <c r="BB92" s="62"/>
      <c r="BC92" s="62"/>
      <c r="BD92" s="62"/>
      <c r="BE92" s="62"/>
      <c r="BF92" s="62"/>
      <c r="BG92" s="62"/>
      <c r="BH92" s="62"/>
      <c r="BI92" s="62"/>
      <c r="BJ92" s="62"/>
      <c r="BK92" s="62"/>
      <c r="BL92" s="62"/>
      <c r="BM92" s="62"/>
      <c r="BN92" s="63"/>
      <c r="BO92" s="59">
        <v>81.2</v>
      </c>
      <c r="BP92" s="58">
        <v>81.5</v>
      </c>
      <c r="BQ92" s="58">
        <v>1015.1</v>
      </c>
      <c r="BR92" s="58">
        <v>1016</v>
      </c>
      <c r="BS92" s="58">
        <v>0</v>
      </c>
      <c r="BT92" s="58">
        <v>1</v>
      </c>
      <c r="BU92" s="58">
        <v>9.6999999999999993</v>
      </c>
      <c r="BV92" s="58">
        <v>2</v>
      </c>
      <c r="BW92" s="58" t="s">
        <v>44</v>
      </c>
      <c r="BX92" s="58">
        <v>12</v>
      </c>
      <c r="BY92" s="58"/>
      <c r="BZ92" s="70"/>
      <c r="CA92" s="69"/>
      <c r="CB92" s="57" t="s">
        <v>57</v>
      </c>
      <c r="CC92" s="57"/>
      <c r="CD92" s="57"/>
      <c r="CE92" s="57">
        <f t="shared" si="9"/>
        <v>0</v>
      </c>
      <c r="CF92" s="57">
        <f t="shared" si="10"/>
        <v>0</v>
      </c>
      <c r="CG92" s="57">
        <f t="shared" si="11"/>
        <v>0</v>
      </c>
      <c r="CH92" s="57">
        <f t="shared" si="12"/>
        <v>0</v>
      </c>
    </row>
    <row r="93" spans="1:86" x14ac:dyDescent="0.25">
      <c r="A93" s="47">
        <v>42154</v>
      </c>
      <c r="B93" s="48" t="str">
        <f t="shared" si="8"/>
        <v>15150</v>
      </c>
      <c r="C93" s="49" t="s">
        <v>47</v>
      </c>
      <c r="D93" s="49" t="s">
        <v>31</v>
      </c>
      <c r="E93" s="26">
        <v>13</v>
      </c>
      <c r="F93" s="26">
        <v>2</v>
      </c>
      <c r="G93" s="26" t="s">
        <v>27</v>
      </c>
      <c r="H93" s="26">
        <f t="shared" si="7"/>
        <v>1137</v>
      </c>
      <c r="I93" s="37">
        <v>1737</v>
      </c>
      <c r="J93" s="21" t="s">
        <v>30</v>
      </c>
      <c r="K93" s="19"/>
      <c r="L93" s="26">
        <v>0</v>
      </c>
      <c r="M93" s="26">
        <v>0</v>
      </c>
      <c r="N93" s="26">
        <v>0</v>
      </c>
      <c r="O93" s="26">
        <v>0</v>
      </c>
      <c r="P93" s="26">
        <v>0</v>
      </c>
      <c r="Q93" s="26">
        <v>1</v>
      </c>
      <c r="R93" s="26" t="s">
        <v>52</v>
      </c>
      <c r="S93" s="40" t="s">
        <v>52</v>
      </c>
      <c r="T93" s="40" t="s">
        <v>52</v>
      </c>
      <c r="U93" s="40"/>
      <c r="V93" s="40" t="s">
        <v>24</v>
      </c>
      <c r="W93" s="40" t="s">
        <v>55</v>
      </c>
      <c r="X93" s="40">
        <v>4</v>
      </c>
      <c r="Y93" s="40"/>
      <c r="Z93" s="40"/>
      <c r="AA93" s="40"/>
      <c r="AB93" s="40"/>
      <c r="AC93" s="49"/>
      <c r="AD93" s="49"/>
      <c r="AE93" s="49"/>
      <c r="AF93" s="49"/>
      <c r="AG93" s="49"/>
      <c r="AH93" s="22">
        <v>1</v>
      </c>
      <c r="AI93" s="37"/>
      <c r="AJ93" s="26">
        <v>0</v>
      </c>
      <c r="AK93" s="26">
        <v>0</v>
      </c>
      <c r="AL93" s="26">
        <v>0</v>
      </c>
      <c r="AM93" s="26">
        <v>0</v>
      </c>
      <c r="AN93" s="26">
        <v>0</v>
      </c>
      <c r="AO93" s="26">
        <v>0</v>
      </c>
      <c r="AP93" s="40"/>
      <c r="AQ93" s="38"/>
      <c r="AR93" s="38"/>
      <c r="AS93" s="38"/>
      <c r="AT93" s="49"/>
      <c r="AU93" s="37"/>
      <c r="AV93" s="49"/>
      <c r="AW93" s="49"/>
      <c r="AX93" s="50"/>
      <c r="AY93" s="26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1"/>
      <c r="BO93" s="37">
        <v>81.2</v>
      </c>
      <c r="BP93" s="26">
        <v>81.5</v>
      </c>
      <c r="BQ93" s="26">
        <v>1015.1</v>
      </c>
      <c r="BR93" s="26">
        <v>1016</v>
      </c>
      <c r="BS93" s="26">
        <v>0</v>
      </c>
      <c r="BT93" s="26">
        <v>1</v>
      </c>
      <c r="BU93" s="26">
        <v>7</v>
      </c>
      <c r="BV93" s="26">
        <v>2</v>
      </c>
      <c r="BW93" s="26" t="s">
        <v>44</v>
      </c>
      <c r="BX93" s="26">
        <v>12</v>
      </c>
      <c r="BY93" s="26"/>
      <c r="BZ93" s="32"/>
      <c r="CA93" s="27"/>
      <c r="CB93" s="49" t="s">
        <v>57</v>
      </c>
      <c r="CC93" s="49"/>
      <c r="CD93" s="49"/>
      <c r="CE93" s="49">
        <f t="shared" si="9"/>
        <v>0</v>
      </c>
      <c r="CF93" s="49">
        <f t="shared" si="10"/>
        <v>0</v>
      </c>
      <c r="CG93" s="49">
        <f t="shared" si="11"/>
        <v>1</v>
      </c>
      <c r="CH93" s="49">
        <f t="shared" si="12"/>
        <v>0</v>
      </c>
    </row>
    <row r="94" spans="1:86" x14ac:dyDescent="0.25">
      <c r="A94" s="47">
        <v>42154</v>
      </c>
      <c r="B94" s="48" t="str">
        <f t="shared" si="8"/>
        <v>15150</v>
      </c>
      <c r="C94" s="49" t="s">
        <v>47</v>
      </c>
      <c r="D94" s="49" t="s">
        <v>31</v>
      </c>
      <c r="E94" s="26">
        <v>13</v>
      </c>
      <c r="F94" s="26">
        <v>3</v>
      </c>
      <c r="G94" s="26" t="s">
        <v>27</v>
      </c>
      <c r="H94" s="26">
        <f t="shared" si="7"/>
        <v>1148</v>
      </c>
      <c r="I94" s="37">
        <v>1748</v>
      </c>
      <c r="J94" s="21" t="s">
        <v>30</v>
      </c>
      <c r="K94" s="19"/>
      <c r="L94" s="26">
        <v>0</v>
      </c>
      <c r="M94" s="26">
        <v>0</v>
      </c>
      <c r="N94" s="26">
        <v>0</v>
      </c>
      <c r="O94" s="26">
        <v>0</v>
      </c>
      <c r="P94" s="26">
        <v>0</v>
      </c>
      <c r="Q94" s="26">
        <v>0</v>
      </c>
      <c r="R94" s="2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9"/>
      <c r="AD94" s="49"/>
      <c r="AE94" s="49"/>
      <c r="AF94" s="49"/>
      <c r="AG94" s="49"/>
      <c r="AH94" s="22">
        <v>0</v>
      </c>
      <c r="AI94" s="37"/>
      <c r="AJ94" s="26">
        <v>0</v>
      </c>
      <c r="AK94" s="26">
        <v>0</v>
      </c>
      <c r="AL94" s="26">
        <v>0</v>
      </c>
      <c r="AM94" s="26">
        <v>0</v>
      </c>
      <c r="AN94" s="26">
        <v>0</v>
      </c>
      <c r="AO94" s="26">
        <v>0</v>
      </c>
      <c r="AP94" s="40"/>
      <c r="AQ94" s="38"/>
      <c r="AR94" s="38"/>
      <c r="AS94" s="38"/>
      <c r="AT94" s="49"/>
      <c r="AU94" s="37"/>
      <c r="AV94" s="49"/>
      <c r="AW94" s="49"/>
      <c r="AX94" s="50"/>
      <c r="AY94" s="26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1"/>
      <c r="BO94" s="37">
        <v>81.2</v>
      </c>
      <c r="BP94" s="26">
        <v>81.5</v>
      </c>
      <c r="BQ94" s="26">
        <v>1015.1</v>
      </c>
      <c r="BR94" s="26">
        <v>1016</v>
      </c>
      <c r="BS94" s="26">
        <v>0</v>
      </c>
      <c r="BT94" s="26">
        <v>1</v>
      </c>
      <c r="BU94" s="26">
        <v>13.3</v>
      </c>
      <c r="BV94" s="26">
        <v>2</v>
      </c>
      <c r="BW94" s="26" t="s">
        <v>44</v>
      </c>
      <c r="BX94" s="26">
        <v>12</v>
      </c>
      <c r="BY94" s="26"/>
      <c r="BZ94" s="32"/>
      <c r="CA94" s="27"/>
      <c r="CB94" s="49" t="s">
        <v>57</v>
      </c>
      <c r="CC94" s="49"/>
      <c r="CD94" s="49"/>
      <c r="CE94" s="49">
        <f t="shared" si="9"/>
        <v>0</v>
      </c>
      <c r="CF94" s="49">
        <f t="shared" si="10"/>
        <v>0</v>
      </c>
      <c r="CG94" s="49">
        <f t="shared" si="11"/>
        <v>0</v>
      </c>
      <c r="CH94" s="49">
        <f t="shared" si="12"/>
        <v>0</v>
      </c>
    </row>
    <row r="95" spans="1:86" x14ac:dyDescent="0.25">
      <c r="A95" s="47">
        <v>42154</v>
      </c>
      <c r="B95" s="48" t="str">
        <f t="shared" si="8"/>
        <v>15150</v>
      </c>
      <c r="C95" s="49" t="s">
        <v>47</v>
      </c>
      <c r="D95" s="49" t="s">
        <v>31</v>
      </c>
      <c r="E95" s="26">
        <v>13</v>
      </c>
      <c r="F95" s="26">
        <v>4</v>
      </c>
      <c r="G95" s="26" t="s">
        <v>27</v>
      </c>
      <c r="H95" s="26">
        <f t="shared" si="7"/>
        <v>1200</v>
      </c>
      <c r="I95" s="37">
        <v>1800</v>
      </c>
      <c r="J95" s="21" t="s">
        <v>30</v>
      </c>
      <c r="K95" s="19"/>
      <c r="L95" s="26">
        <v>0</v>
      </c>
      <c r="M95" s="26">
        <v>0</v>
      </c>
      <c r="N95" s="26">
        <v>0</v>
      </c>
      <c r="O95" s="26">
        <v>0</v>
      </c>
      <c r="P95" s="26">
        <v>0</v>
      </c>
      <c r="Q95" s="26">
        <v>0</v>
      </c>
      <c r="R95" s="2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9"/>
      <c r="AD95" s="49"/>
      <c r="AE95" s="49"/>
      <c r="AF95" s="49"/>
      <c r="AG95" s="49"/>
      <c r="AH95" s="22">
        <v>0</v>
      </c>
      <c r="AI95" s="37"/>
      <c r="AJ95" s="26">
        <v>0</v>
      </c>
      <c r="AK95" s="26">
        <v>0</v>
      </c>
      <c r="AL95" s="26">
        <v>0</v>
      </c>
      <c r="AM95" s="26">
        <v>0</v>
      </c>
      <c r="AN95" s="26">
        <v>0</v>
      </c>
      <c r="AO95" s="26">
        <v>0</v>
      </c>
      <c r="AP95" s="40"/>
      <c r="AQ95" s="38"/>
      <c r="AR95" s="38"/>
      <c r="AS95" s="38"/>
      <c r="AT95" s="49"/>
      <c r="AU95" s="37"/>
      <c r="AV95" s="49"/>
      <c r="AW95" s="49"/>
      <c r="AX95" s="50"/>
      <c r="AY95" s="26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1"/>
      <c r="BO95" s="37">
        <v>81.2</v>
      </c>
      <c r="BP95" s="26">
        <v>81.5</v>
      </c>
      <c r="BQ95" s="26">
        <v>1015.1</v>
      </c>
      <c r="BR95" s="26">
        <v>1016</v>
      </c>
      <c r="BS95" s="26">
        <v>0</v>
      </c>
      <c r="BT95" s="26">
        <v>1</v>
      </c>
      <c r="BU95" s="26">
        <v>6.4</v>
      </c>
      <c r="BV95" s="26">
        <v>2</v>
      </c>
      <c r="BW95" s="26" t="s">
        <v>44</v>
      </c>
      <c r="BX95" s="26">
        <v>12</v>
      </c>
      <c r="BY95" s="26"/>
      <c r="BZ95" s="32"/>
      <c r="CA95" s="27"/>
      <c r="CB95" s="49" t="s">
        <v>57</v>
      </c>
      <c r="CC95" s="49"/>
      <c r="CD95" s="49"/>
      <c r="CE95" s="49">
        <f t="shared" si="9"/>
        <v>0</v>
      </c>
      <c r="CF95" s="49">
        <f t="shared" si="10"/>
        <v>0</v>
      </c>
      <c r="CG95" s="49">
        <f t="shared" si="11"/>
        <v>0</v>
      </c>
      <c r="CH95" s="49">
        <f t="shared" si="12"/>
        <v>0</v>
      </c>
    </row>
    <row r="96" spans="1:86" x14ac:dyDescent="0.25">
      <c r="A96" s="47">
        <v>42154</v>
      </c>
      <c r="B96" s="48" t="str">
        <f t="shared" si="8"/>
        <v>15150</v>
      </c>
      <c r="C96" s="49" t="s">
        <v>47</v>
      </c>
      <c r="D96" s="49" t="s">
        <v>31</v>
      </c>
      <c r="E96" s="26">
        <v>13</v>
      </c>
      <c r="F96" s="26">
        <v>5</v>
      </c>
      <c r="G96" s="26" t="s">
        <v>27</v>
      </c>
      <c r="H96" s="26">
        <f t="shared" si="7"/>
        <v>1212</v>
      </c>
      <c r="I96" s="37">
        <v>1812</v>
      </c>
      <c r="J96" s="21" t="s">
        <v>30</v>
      </c>
      <c r="K96" s="19"/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2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9"/>
      <c r="AD96" s="49"/>
      <c r="AE96" s="49"/>
      <c r="AF96" s="49"/>
      <c r="AG96" s="49"/>
      <c r="AH96" s="22">
        <v>0</v>
      </c>
      <c r="AI96" s="37"/>
      <c r="AJ96" s="26">
        <v>0</v>
      </c>
      <c r="AK96" s="26">
        <v>0</v>
      </c>
      <c r="AL96" s="26">
        <v>0</v>
      </c>
      <c r="AM96" s="26">
        <v>0</v>
      </c>
      <c r="AN96" s="26">
        <v>0</v>
      </c>
      <c r="AO96" s="26">
        <v>0</v>
      </c>
      <c r="AP96" s="40"/>
      <c r="AQ96" s="38"/>
      <c r="AR96" s="38"/>
      <c r="AS96" s="38"/>
      <c r="AT96" s="49"/>
      <c r="AU96" s="37"/>
      <c r="AV96" s="49"/>
      <c r="AW96" s="49"/>
      <c r="AX96" s="50"/>
      <c r="AY96" s="26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1"/>
      <c r="BO96" s="37">
        <v>81.2</v>
      </c>
      <c r="BP96" s="26">
        <v>81.5</v>
      </c>
      <c r="BQ96" s="26">
        <v>1015.1</v>
      </c>
      <c r="BR96" s="26">
        <v>1016</v>
      </c>
      <c r="BS96" s="26">
        <v>0</v>
      </c>
      <c r="BT96" s="26">
        <v>1</v>
      </c>
      <c r="BU96" s="26">
        <v>10.8</v>
      </c>
      <c r="BV96" s="26">
        <v>2</v>
      </c>
      <c r="BW96" s="26" t="s">
        <v>44</v>
      </c>
      <c r="BX96" s="26">
        <v>12</v>
      </c>
      <c r="BY96" s="26"/>
      <c r="BZ96" s="32"/>
      <c r="CA96" s="27"/>
      <c r="CB96" s="49" t="s">
        <v>57</v>
      </c>
      <c r="CC96" s="49"/>
      <c r="CD96" s="49"/>
      <c r="CE96" s="49">
        <f t="shared" si="9"/>
        <v>0</v>
      </c>
      <c r="CF96" s="49">
        <f t="shared" si="10"/>
        <v>0</v>
      </c>
      <c r="CG96" s="49">
        <f t="shared" si="11"/>
        <v>0</v>
      </c>
      <c r="CH96" s="49">
        <f t="shared" si="12"/>
        <v>0</v>
      </c>
    </row>
    <row r="97" spans="1:86" x14ac:dyDescent="0.25">
      <c r="A97" s="47">
        <v>42154</v>
      </c>
      <c r="B97" s="48" t="str">
        <f t="shared" si="8"/>
        <v>15150</v>
      </c>
      <c r="C97" s="49" t="s">
        <v>47</v>
      </c>
      <c r="D97" s="49" t="s">
        <v>31</v>
      </c>
      <c r="E97" s="26">
        <v>13</v>
      </c>
      <c r="F97" s="26">
        <v>6</v>
      </c>
      <c r="G97" s="26" t="s">
        <v>27</v>
      </c>
      <c r="H97" s="26">
        <f t="shared" si="7"/>
        <v>1223</v>
      </c>
      <c r="I97" s="37">
        <v>1823</v>
      </c>
      <c r="J97" s="21" t="s">
        <v>30</v>
      </c>
      <c r="K97" s="19"/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9"/>
      <c r="AD97" s="49"/>
      <c r="AE97" s="49"/>
      <c r="AF97" s="49"/>
      <c r="AG97" s="49"/>
      <c r="AH97" s="22">
        <v>0</v>
      </c>
      <c r="AI97" s="37"/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40"/>
      <c r="AQ97" s="38"/>
      <c r="AR97" s="38"/>
      <c r="AS97" s="38"/>
      <c r="AT97" s="49"/>
      <c r="AU97" s="37"/>
      <c r="AV97" s="49"/>
      <c r="AW97" s="49"/>
      <c r="AX97" s="50"/>
      <c r="AY97" s="26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1"/>
      <c r="BO97" s="37">
        <v>81.2</v>
      </c>
      <c r="BP97" s="26">
        <v>81.5</v>
      </c>
      <c r="BQ97" s="26">
        <v>1015.1</v>
      </c>
      <c r="BR97" s="26">
        <v>1016</v>
      </c>
      <c r="BS97" s="26">
        <v>0</v>
      </c>
      <c r="BT97" s="26">
        <v>1</v>
      </c>
      <c r="BU97" s="26">
        <v>5.7</v>
      </c>
      <c r="BV97" s="26">
        <v>2</v>
      </c>
      <c r="BW97" s="26" t="s">
        <v>44</v>
      </c>
      <c r="BX97" s="26">
        <v>12</v>
      </c>
      <c r="BY97" s="26"/>
      <c r="BZ97" s="32"/>
      <c r="CA97" s="27"/>
      <c r="CB97" s="49" t="s">
        <v>57</v>
      </c>
      <c r="CC97" s="49"/>
      <c r="CD97" s="49"/>
      <c r="CE97" s="49">
        <f t="shared" si="9"/>
        <v>0</v>
      </c>
      <c r="CF97" s="49">
        <f t="shared" si="10"/>
        <v>0</v>
      </c>
      <c r="CG97" s="49">
        <f t="shared" si="11"/>
        <v>0</v>
      </c>
      <c r="CH97" s="49">
        <f t="shared" si="12"/>
        <v>0</v>
      </c>
    </row>
    <row r="98" spans="1:86" x14ac:dyDescent="0.25">
      <c r="A98" s="47">
        <v>42154</v>
      </c>
      <c r="B98" s="48" t="str">
        <f t="shared" si="8"/>
        <v>15150</v>
      </c>
      <c r="C98" s="49" t="s">
        <v>47</v>
      </c>
      <c r="D98" s="49" t="s">
        <v>31</v>
      </c>
      <c r="E98" s="26">
        <v>13</v>
      </c>
      <c r="F98" s="26">
        <v>7</v>
      </c>
      <c r="G98" s="26" t="s">
        <v>27</v>
      </c>
      <c r="H98" s="26">
        <f t="shared" si="7"/>
        <v>1235</v>
      </c>
      <c r="I98" s="37">
        <v>1835</v>
      </c>
      <c r="J98" s="21" t="s">
        <v>30</v>
      </c>
      <c r="K98" s="19"/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9"/>
      <c r="AD98" s="49"/>
      <c r="AE98" s="49"/>
      <c r="AF98" s="49"/>
      <c r="AG98" s="49"/>
      <c r="AH98" s="22">
        <v>0</v>
      </c>
      <c r="AI98" s="37"/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40"/>
      <c r="AQ98" s="38"/>
      <c r="AR98" s="38"/>
      <c r="AS98" s="38"/>
      <c r="AT98" s="49"/>
      <c r="AU98" s="37"/>
      <c r="AV98" s="49"/>
      <c r="AW98" s="49"/>
      <c r="AX98" s="50"/>
      <c r="AY98" s="26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1"/>
      <c r="BO98" s="37">
        <v>81.2</v>
      </c>
      <c r="BP98" s="26">
        <v>81.5</v>
      </c>
      <c r="BQ98" s="26">
        <v>1015.1</v>
      </c>
      <c r="BR98" s="26">
        <v>1016</v>
      </c>
      <c r="BS98" s="26">
        <v>0</v>
      </c>
      <c r="BT98" s="26">
        <v>1</v>
      </c>
      <c r="BU98" s="26">
        <v>3.7</v>
      </c>
      <c r="BV98" s="26">
        <v>2</v>
      </c>
      <c r="BW98" s="26" t="s">
        <v>44</v>
      </c>
      <c r="BX98" s="26">
        <v>12</v>
      </c>
      <c r="BY98" s="26"/>
      <c r="BZ98" s="32"/>
      <c r="CA98" s="27"/>
      <c r="CB98" s="49" t="s">
        <v>57</v>
      </c>
      <c r="CC98" s="49"/>
      <c r="CD98" s="49"/>
      <c r="CE98" s="49">
        <f t="shared" si="9"/>
        <v>0</v>
      </c>
      <c r="CF98" s="49">
        <f t="shared" si="10"/>
        <v>0</v>
      </c>
      <c r="CG98" s="49">
        <f t="shared" si="11"/>
        <v>0</v>
      </c>
      <c r="CH98" s="49">
        <f t="shared" si="12"/>
        <v>0</v>
      </c>
    </row>
    <row r="99" spans="1:86" x14ac:dyDescent="0.25">
      <c r="A99" s="47">
        <v>42154</v>
      </c>
      <c r="B99" s="48" t="str">
        <f t="shared" si="8"/>
        <v>15150</v>
      </c>
      <c r="C99" s="49" t="s">
        <v>47</v>
      </c>
      <c r="D99" s="49" t="s">
        <v>31</v>
      </c>
      <c r="E99" s="26">
        <v>13</v>
      </c>
      <c r="F99" s="26">
        <v>8</v>
      </c>
      <c r="G99" s="26" t="s">
        <v>27</v>
      </c>
      <c r="H99" s="26">
        <f t="shared" si="7"/>
        <v>1246</v>
      </c>
      <c r="I99" s="37">
        <v>1846</v>
      </c>
      <c r="J99" s="21" t="s">
        <v>30</v>
      </c>
      <c r="K99" s="19"/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9"/>
      <c r="AD99" s="49"/>
      <c r="AE99" s="49"/>
      <c r="AF99" s="49"/>
      <c r="AG99" s="49"/>
      <c r="AH99" s="22">
        <v>0</v>
      </c>
      <c r="AI99" s="37"/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40"/>
      <c r="AQ99" s="38"/>
      <c r="AR99" s="38"/>
      <c r="AS99" s="38"/>
      <c r="AT99" s="49"/>
      <c r="AU99" s="37"/>
      <c r="AV99" s="49"/>
      <c r="AW99" s="49"/>
      <c r="AX99" s="50"/>
      <c r="AY99" s="26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1"/>
      <c r="BO99" s="37">
        <v>81.2</v>
      </c>
      <c r="BP99" s="26">
        <v>81.5</v>
      </c>
      <c r="BQ99" s="26">
        <v>1015.1</v>
      </c>
      <c r="BR99" s="26">
        <v>1016</v>
      </c>
      <c r="BS99" s="26">
        <v>1</v>
      </c>
      <c r="BT99" s="26">
        <v>1</v>
      </c>
      <c r="BU99" s="26">
        <v>2.6</v>
      </c>
      <c r="BV99" s="26">
        <v>2</v>
      </c>
      <c r="BW99" s="26" t="s">
        <v>44</v>
      </c>
      <c r="BX99" s="26">
        <v>12</v>
      </c>
      <c r="BY99" s="26"/>
      <c r="BZ99" s="32"/>
      <c r="CA99" s="27"/>
      <c r="CB99" s="49" t="s">
        <v>57</v>
      </c>
      <c r="CC99" s="49"/>
      <c r="CD99" s="49"/>
      <c r="CE99" s="49">
        <f t="shared" si="9"/>
        <v>0</v>
      </c>
      <c r="CF99" s="49">
        <f t="shared" si="10"/>
        <v>0</v>
      </c>
      <c r="CG99" s="49">
        <f t="shared" si="11"/>
        <v>0</v>
      </c>
      <c r="CH99" s="49">
        <f t="shared" si="12"/>
        <v>0</v>
      </c>
    </row>
    <row r="100" spans="1:86" x14ac:dyDescent="0.25">
      <c r="AH100" s="16"/>
      <c r="BN100" s="30"/>
      <c r="CE100" s="43"/>
      <c r="CF100" s="43"/>
      <c r="CG100" s="43"/>
      <c r="CH100" s="43"/>
    </row>
  </sheetData>
  <sortState ref="A4:CB91">
    <sortCondition ref="E4:E91"/>
    <sortCondition ref="F4:F91"/>
  </sortState>
  <mergeCells count="2">
    <mergeCell ref="K1:AH1"/>
    <mergeCell ref="AI1:BN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Week1(A)_AM</vt:lpstr>
      <vt:lpstr>Week1(A)_PM</vt:lpstr>
      <vt:lpstr>Week2(A)_AM</vt:lpstr>
      <vt:lpstr>Week2(A)_PM</vt:lpstr>
      <vt:lpstr>Week3(A)_AM</vt:lpstr>
      <vt:lpstr>Week3_PM</vt:lpstr>
    </vt:vector>
  </TitlesOfParts>
  <Company>Texas State San Marcos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 Moore</dc:creator>
  <cp:lastModifiedBy>James</cp:lastModifiedBy>
  <dcterms:created xsi:type="dcterms:W3CDTF">2015-04-01T18:25:03Z</dcterms:created>
  <dcterms:modified xsi:type="dcterms:W3CDTF">2016-08-27T14:39:24Z</dcterms:modified>
</cp:coreProperties>
</file>